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45"/>
  </bookViews>
  <sheets>
    <sheet name="Earthwork Example" sheetId="1" r:id="rId1"/>
    <sheet name="Practice Sheet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AS9" i="4" l="1"/>
  <c r="AB9" i="4"/>
  <c r="AK6" i="4"/>
  <c r="AA30" i="1"/>
  <c r="AA22" i="1"/>
  <c r="AA24" i="1"/>
  <c r="AA26" i="1"/>
  <c r="AA28" i="1"/>
  <c r="AA20" i="1"/>
  <c r="X28" i="1"/>
  <c r="X26" i="1"/>
  <c r="X24" i="1"/>
  <c r="X22" i="1"/>
  <c r="X20" i="1"/>
  <c r="U22" i="1"/>
  <c r="U24" i="1"/>
  <c r="U26" i="1"/>
  <c r="U28" i="1"/>
  <c r="U20" i="1"/>
  <c r="R28" i="1"/>
  <c r="R26" i="1"/>
  <c r="R24" i="1"/>
  <c r="R22" i="1"/>
  <c r="R20" i="1"/>
  <c r="O28" i="1"/>
  <c r="O26" i="1"/>
  <c r="O24" i="1"/>
  <c r="O22" i="1"/>
  <c r="O20" i="1"/>
  <c r="L24" i="1"/>
  <c r="L22" i="1"/>
  <c r="L26" i="1"/>
  <c r="L28" i="1"/>
  <c r="L20" i="1"/>
  <c r="I21" i="1"/>
  <c r="I23" i="1"/>
  <c r="I25" i="1"/>
  <c r="I27" i="1"/>
  <c r="I29" i="1"/>
  <c r="I19" i="1"/>
  <c r="F29" i="1"/>
  <c r="F27" i="1"/>
  <c r="F25" i="1"/>
  <c r="F23" i="1"/>
  <c r="F21" i="1"/>
  <c r="F19" i="1"/>
  <c r="C29" i="1"/>
  <c r="C27" i="1"/>
  <c r="C25" i="1"/>
  <c r="C23" i="1"/>
  <c r="C21" i="1"/>
  <c r="C19" i="1"/>
  <c r="A29" i="1"/>
  <c r="A27" i="1"/>
  <c r="A25" i="1"/>
  <c r="A23" i="1"/>
  <c r="A21" i="1"/>
  <c r="A19" i="1"/>
  <c r="AS9" i="1" l="1"/>
  <c r="AB9" i="1"/>
  <c r="AK6" i="1"/>
</calcChain>
</file>

<file path=xl/sharedStrings.xml><?xml version="1.0" encoding="utf-8"?>
<sst xmlns="http://schemas.openxmlformats.org/spreadsheetml/2006/main" count="140" uniqueCount="47">
  <si>
    <r>
      <t xml:space="preserve">Top width of an embankment is </t>
    </r>
    <r>
      <rPr>
        <b/>
        <sz val="12"/>
        <color rgb="FFFF0000"/>
        <rFont val="Century Gothic"/>
        <family val="2"/>
      </rPr>
      <t>2m</t>
    </r>
    <r>
      <rPr>
        <b/>
        <sz val="12"/>
        <rFont val="Century Gothic"/>
        <family val="2"/>
      </rPr>
      <t xml:space="preserve">. Side Slope on both sides of this bank is </t>
    </r>
    <r>
      <rPr>
        <b/>
        <sz val="12"/>
        <color rgb="FFFF0000"/>
        <rFont val="Century Gothic"/>
        <family val="2"/>
      </rPr>
      <t>2:1</t>
    </r>
    <r>
      <rPr>
        <b/>
        <sz val="12"/>
        <rFont val="Century Gothic"/>
        <family val="2"/>
      </rPr>
      <t xml:space="preserve">. Levels of top surface of this bank is to be </t>
    </r>
    <r>
      <rPr>
        <b/>
        <sz val="12"/>
        <color rgb="FFFF0000"/>
        <rFont val="Century Gothic"/>
        <family val="2"/>
      </rPr>
      <t>250 m</t>
    </r>
    <r>
      <rPr>
        <b/>
        <sz val="12"/>
        <rFont val="Century Gothic"/>
        <family val="2"/>
      </rPr>
      <t xml:space="preserve">, Natural Surface Level at </t>
    </r>
    <r>
      <rPr>
        <b/>
        <sz val="12"/>
        <color rgb="FFFF0000"/>
        <rFont val="Century Gothic"/>
        <family val="2"/>
      </rPr>
      <t>30 m</t>
    </r>
    <r>
      <rPr>
        <b/>
        <sz val="12"/>
        <rFont val="Century Gothic"/>
        <family val="2"/>
      </rPr>
      <t xml:space="preserve"> interval are given below. Workout the quantity of earth work for this embankment according to Mean Depth Method.</t>
    </r>
  </si>
  <si>
    <t>RD</t>
  </si>
  <si>
    <t>NSL</t>
  </si>
  <si>
    <t>Breadth at the Top of Bank</t>
  </si>
  <si>
    <t>Side Slope on Each Side</t>
  </si>
  <si>
    <t>Length of Each Section (Interval)</t>
  </si>
  <si>
    <t>Depth or Height of Bank</t>
  </si>
  <si>
    <t>Top Level</t>
  </si>
  <si>
    <t>=</t>
  </si>
  <si>
    <t>m</t>
  </si>
  <si>
    <t>2 : 1</t>
  </si>
  <si>
    <t>B</t>
  </si>
  <si>
    <t>S</t>
  </si>
  <si>
    <t>L</t>
  </si>
  <si>
    <t>TL</t>
  </si>
  <si>
    <t>d</t>
  </si>
  <si>
    <t>TL - N.S.L</t>
  </si>
  <si>
    <t>B =</t>
  </si>
  <si>
    <r>
      <t>sd</t>
    </r>
    <r>
      <rPr>
        <b/>
        <vertAlign val="superscript"/>
        <sz val="11"/>
        <color theme="1"/>
        <rFont val="Century Gothic"/>
        <family val="2"/>
      </rPr>
      <t>2</t>
    </r>
    <r>
      <rPr>
        <b/>
        <sz val="11"/>
        <color theme="1"/>
        <rFont val="Century Gothic"/>
        <family val="2"/>
      </rPr>
      <t>/2</t>
    </r>
  </si>
  <si>
    <t>Area of Centre                                                      Area = B x d</t>
  </si>
  <si>
    <t>S =</t>
  </si>
  <si>
    <t>Station or Chainage</t>
  </si>
  <si>
    <t>N.S.L</t>
  </si>
  <si>
    <t>Top Level                  TL</t>
  </si>
  <si>
    <t>Depth (D)</t>
  </si>
  <si>
    <t>Mean Depth (d)</t>
  </si>
  <si>
    <t>D = TL-NSL</t>
  </si>
  <si>
    <r>
      <t>Area of Sides = sd</t>
    </r>
    <r>
      <rPr>
        <vertAlign val="superscript"/>
        <sz val="11"/>
        <color theme="1"/>
        <rFont val="Century Gothic"/>
        <family val="2"/>
      </rPr>
      <t>2</t>
    </r>
    <r>
      <rPr>
        <sz val="11"/>
        <color theme="1"/>
        <rFont val="Century Gothic"/>
        <family val="2"/>
      </rPr>
      <t>/2 + sd</t>
    </r>
    <r>
      <rPr>
        <vertAlign val="superscript"/>
        <sz val="11"/>
        <color theme="1"/>
        <rFont val="Century Gothic"/>
        <family val="2"/>
      </rPr>
      <t>2</t>
    </r>
    <r>
      <rPr>
        <sz val="11"/>
        <color theme="1"/>
        <rFont val="Century Gothic"/>
        <family val="2"/>
      </rPr>
      <t>/2 = 2sd</t>
    </r>
    <r>
      <rPr>
        <vertAlign val="superscript"/>
        <sz val="11"/>
        <color theme="1"/>
        <rFont val="Century Gothic"/>
        <family val="2"/>
      </rPr>
      <t>2</t>
    </r>
    <r>
      <rPr>
        <sz val="11"/>
        <color theme="1"/>
        <rFont val="Century Gothic"/>
        <family val="2"/>
      </rPr>
      <t>/2 =</t>
    </r>
    <r>
      <rPr>
        <b/>
        <sz val="11"/>
        <color theme="1"/>
        <rFont val="Century Gothic"/>
        <family val="2"/>
      </rPr>
      <t xml:space="preserve"> sd</t>
    </r>
    <r>
      <rPr>
        <b/>
        <vertAlign val="superscript"/>
        <sz val="11"/>
        <color theme="1"/>
        <rFont val="Century Gothic"/>
        <family val="2"/>
      </rPr>
      <t>2</t>
    </r>
  </si>
  <si>
    <r>
      <t xml:space="preserve">Total Area = </t>
    </r>
    <r>
      <rPr>
        <sz val="11"/>
        <color theme="1"/>
        <rFont val="Century Gothic"/>
        <family val="2"/>
      </rPr>
      <t xml:space="preserve">Area of Cenrre + Area of Sides </t>
    </r>
    <r>
      <rPr>
        <b/>
        <sz val="11"/>
        <color theme="1"/>
        <rFont val="Century Gothic"/>
        <family val="2"/>
      </rPr>
      <t>= Bd + sd</t>
    </r>
    <r>
      <rPr>
        <b/>
        <vertAlign val="superscript"/>
        <sz val="11"/>
        <color theme="1"/>
        <rFont val="Century Gothic"/>
        <family val="2"/>
      </rPr>
      <t>2</t>
    </r>
  </si>
  <si>
    <r>
      <t>AS= S x d</t>
    </r>
    <r>
      <rPr>
        <b/>
        <vertAlign val="superscript"/>
        <sz val="10"/>
        <color theme="1"/>
        <rFont val="Century Gothic"/>
        <family val="2"/>
      </rPr>
      <t>2</t>
    </r>
  </si>
  <si>
    <t>Total Area</t>
  </si>
  <si>
    <t>A= AC+AS</t>
  </si>
  <si>
    <t>Area of Centre (AC)</t>
  </si>
  <si>
    <t>Area of Sides (AS)</t>
  </si>
  <si>
    <t>Length of Each Section (L)</t>
  </si>
  <si>
    <t>Quantity of Each Section</t>
  </si>
  <si>
    <t>Q = A x L</t>
  </si>
  <si>
    <t>Total Quantity of Earth Work =</t>
  </si>
  <si>
    <r>
      <t>m</t>
    </r>
    <r>
      <rPr>
        <b/>
        <vertAlign val="superscript"/>
        <sz val="11"/>
        <color theme="1"/>
        <rFont val="Century Gothic"/>
        <family val="2"/>
      </rPr>
      <t>3</t>
    </r>
  </si>
  <si>
    <r>
      <t>m</t>
    </r>
    <r>
      <rPr>
        <vertAlign val="superscript"/>
        <sz val="10"/>
        <color theme="1"/>
        <rFont val="Century Gothic"/>
        <family val="2"/>
      </rPr>
      <t>2</t>
    </r>
  </si>
  <si>
    <r>
      <t>m</t>
    </r>
    <r>
      <rPr>
        <vertAlign val="superscript"/>
        <sz val="10"/>
        <color theme="1"/>
        <rFont val="Century Gothic"/>
        <family val="2"/>
      </rPr>
      <t>3</t>
    </r>
  </si>
  <si>
    <t>ESTIMATING AND COSTING OF CIVIL ENGINEERING PROJECTS                                                                                               (LECTURED BY: Engr. WASEEM RAJA)</t>
  </si>
  <si>
    <t>EARTH WORK OF ROAD EMBANKMENT BY MEAN DEPTH METHOD</t>
  </si>
  <si>
    <r>
      <t>dm=(D</t>
    </r>
    <r>
      <rPr>
        <b/>
        <vertAlign val="subscript"/>
        <sz val="9"/>
        <color theme="1"/>
        <rFont val="Century Gothic"/>
        <family val="2"/>
      </rPr>
      <t>1</t>
    </r>
    <r>
      <rPr>
        <b/>
        <sz val="9"/>
        <color theme="1"/>
        <rFont val="Century Gothic"/>
        <family val="2"/>
      </rPr>
      <t>+D</t>
    </r>
    <r>
      <rPr>
        <b/>
        <vertAlign val="subscript"/>
        <sz val="9"/>
        <color theme="1"/>
        <rFont val="Century Gothic"/>
        <family val="2"/>
      </rPr>
      <t>2</t>
    </r>
    <r>
      <rPr>
        <b/>
        <sz val="9"/>
        <color theme="1"/>
        <rFont val="Century Gothic"/>
        <family val="2"/>
      </rPr>
      <t>)/2</t>
    </r>
  </si>
  <si>
    <t>3D View of Embankment</t>
  </si>
  <si>
    <t>AC= B x dm</t>
  </si>
  <si>
    <t>Note: Blue Colour cells are input values cells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</si>
</sst>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12"/>
      <color theme="1"/>
      <name val="Century Gothic"/>
      <family val="2"/>
    </font>
    <font>
      <b/>
      <sz val="12"/>
      <color rgb="FFFF0000"/>
      <name val="Century Gothic"/>
      <family val="2"/>
    </font>
    <font>
      <b/>
      <sz val="12"/>
      <name val="Century Gothic"/>
      <family val="2"/>
    </font>
    <font>
      <sz val="11"/>
      <color theme="1"/>
      <name val="Century Gothic"/>
      <family val="2"/>
    </font>
    <font>
      <vertAlign val="superscript"/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vertAlign val="superscript"/>
      <sz val="11"/>
      <color theme="1"/>
      <name val="Century Gothic"/>
      <family val="2"/>
    </font>
    <font>
      <b/>
      <sz val="11"/>
      <color rgb="FF0070C0"/>
      <name val="Century Gothic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vertAlign val="superscript"/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9"/>
      <color theme="1"/>
      <name val="Century Gothic"/>
      <family val="2"/>
    </font>
    <font>
      <b/>
      <vertAlign val="subscript"/>
      <sz val="9"/>
      <color theme="1"/>
      <name val="Century Gothic"/>
      <family val="2"/>
    </font>
    <font>
      <b/>
      <vertAlign val="superscript"/>
      <sz val="10"/>
      <color theme="1"/>
      <name val="Century Gothic"/>
      <family val="2"/>
    </font>
    <font>
      <b/>
      <sz val="11"/>
      <color rgb="FF7030A0"/>
      <name val="Century Gothic"/>
      <family val="2"/>
    </font>
    <font>
      <b/>
      <sz val="11"/>
      <name val="Century Gothic"/>
      <family val="2"/>
    </font>
    <font>
      <sz val="9"/>
      <color rgb="FF0070C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8" fillId="2" borderId="0" xfId="0" applyFont="1" applyFill="1" applyAlignment="1" applyProtection="1">
      <alignment horizontal="center"/>
      <protection locked="0"/>
    </xf>
    <xf numFmtId="49" fontId="8" fillId="2" borderId="0" xfId="0" applyNumberFormat="1" applyFont="1" applyFill="1" applyAlignment="1" applyProtection="1">
      <alignment horizontal="center"/>
      <protection locked="0"/>
    </xf>
    <xf numFmtId="2" fontId="8" fillId="2" borderId="0" xfId="0" applyNumberFormat="1" applyFont="1" applyFill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2" fontId="4" fillId="0" borderId="3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2" fontId="4" fillId="0" borderId="1" xfId="0" applyNumberFormat="1" applyFont="1" applyBorder="1" applyAlignment="1" applyProtection="1">
      <alignment horizontal="center"/>
      <protection locked="0"/>
    </xf>
    <xf numFmtId="2" fontId="4" fillId="0" borderId="18" xfId="0" applyNumberFormat="1" applyFont="1" applyBorder="1" applyAlignment="1" applyProtection="1">
      <alignment horizontal="center"/>
      <protection locked="0"/>
    </xf>
    <xf numFmtId="2" fontId="4" fillId="0" borderId="2" xfId="0" applyNumberFormat="1" applyFont="1" applyBorder="1" applyAlignment="1" applyProtection="1">
      <alignment horizontal="center"/>
      <protection locked="0"/>
    </xf>
    <xf numFmtId="2" fontId="4" fillId="0" borderId="19" xfId="0" applyNumberFormat="1" applyFont="1" applyBorder="1" applyAlignment="1" applyProtection="1">
      <alignment horizontal="center"/>
      <protection locked="0"/>
    </xf>
    <xf numFmtId="2" fontId="4" fillId="0" borderId="20" xfId="0" applyNumberFormat="1" applyFont="1" applyBorder="1" applyAlignment="1" applyProtection="1">
      <alignment horizontal="center"/>
      <protection locked="0"/>
    </xf>
    <xf numFmtId="2" fontId="4" fillId="0" borderId="21" xfId="0" applyNumberFormat="1" applyFont="1" applyBorder="1" applyAlignment="1" applyProtection="1">
      <alignment horizontal="center"/>
      <protection locked="0"/>
    </xf>
    <xf numFmtId="2" fontId="4" fillId="0" borderId="22" xfId="0" applyNumberFormat="1" applyFont="1" applyBorder="1" applyAlignment="1" applyProtection="1">
      <alignment horizontal="center"/>
      <protection locked="0"/>
    </xf>
    <xf numFmtId="2" fontId="6" fillId="4" borderId="2" xfId="0" applyNumberFormat="1" applyFont="1" applyFill="1" applyBorder="1" applyAlignment="1" applyProtection="1">
      <alignment horizontal="center"/>
      <protection locked="0"/>
    </xf>
    <xf numFmtId="2" fontId="6" fillId="4" borderId="0" xfId="0" applyNumberFormat="1" applyFont="1" applyFill="1" applyAlignment="1" applyProtection="1">
      <alignment horizontal="center"/>
      <protection locked="0"/>
    </xf>
    <xf numFmtId="0" fontId="6" fillId="3" borderId="15" xfId="0" applyFont="1" applyFill="1" applyBorder="1" applyAlignment="1" applyProtection="1">
      <alignment horizontal="center"/>
    </xf>
    <xf numFmtId="0" fontId="6" fillId="3" borderId="16" xfId="0" applyFont="1" applyFill="1" applyBorder="1" applyAlignment="1" applyProtection="1">
      <alignment horizontal="center"/>
    </xf>
    <xf numFmtId="0" fontId="6" fillId="3" borderId="17" xfId="0" applyFont="1" applyFill="1" applyBorder="1" applyAlignment="1" applyProtection="1">
      <alignment horizontal="center"/>
    </xf>
    <xf numFmtId="0" fontId="4" fillId="0" borderId="0" xfId="0" applyFont="1" applyProtection="1"/>
    <xf numFmtId="0" fontId="3" fillId="2" borderId="3" xfId="0" applyFont="1" applyFill="1" applyBorder="1" applyAlignment="1" applyProtection="1">
      <alignment horizontal="left" wrapText="1"/>
    </xf>
    <xf numFmtId="0" fontId="3" fillId="2" borderId="0" xfId="0" applyFont="1" applyFill="1" applyAlignment="1" applyProtection="1">
      <alignment wrapText="1"/>
    </xf>
    <xf numFmtId="0" fontId="3" fillId="2" borderId="1" xfId="0" applyFont="1" applyFill="1" applyBorder="1" applyAlignment="1" applyProtection="1">
      <alignment horizontal="left" wrapText="1"/>
    </xf>
    <xf numFmtId="0" fontId="3" fillId="2" borderId="0" xfId="0" applyFont="1" applyFill="1" applyAlignment="1" applyProtection="1">
      <alignment horizontal="left" wrapText="1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Protection="1"/>
    <xf numFmtId="0" fontId="4" fillId="2" borderId="0" xfId="0" applyFont="1" applyFill="1" applyAlignment="1" applyProtection="1">
      <alignment horizontal="right"/>
    </xf>
    <xf numFmtId="0" fontId="4" fillId="2" borderId="0" xfId="0" applyFont="1" applyFill="1" applyAlignment="1" applyProtection="1"/>
    <xf numFmtId="0" fontId="6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49" fontId="4" fillId="2" borderId="0" xfId="0" applyNumberFormat="1" applyFont="1" applyFill="1" applyAlignment="1" applyProtection="1"/>
    <xf numFmtId="49" fontId="4" fillId="2" borderId="0" xfId="0" applyNumberFormat="1" applyFont="1" applyFill="1" applyAlignment="1" applyProtection="1">
      <alignment horizontal="center" vertical="center"/>
    </xf>
    <xf numFmtId="49" fontId="4" fillId="2" borderId="0" xfId="0" applyNumberFormat="1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 vertical="center"/>
    </xf>
    <xf numFmtId="0" fontId="6" fillId="2" borderId="0" xfId="0" applyFont="1" applyFill="1" applyAlignment="1" applyProtection="1">
      <alignment horizontal="center" vertical="center"/>
    </xf>
    <xf numFmtId="2" fontId="4" fillId="2" borderId="0" xfId="0" applyNumberFormat="1" applyFont="1" applyFill="1" applyAlignment="1" applyProtection="1"/>
    <xf numFmtId="2" fontId="4" fillId="2" borderId="0" xfId="0" applyNumberFormat="1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horizontal="center"/>
    </xf>
    <xf numFmtId="0" fontId="1" fillId="5" borderId="15" xfId="0" applyFont="1" applyFill="1" applyBorder="1" applyAlignment="1" applyProtection="1">
      <alignment horizontal="center"/>
    </xf>
    <xf numFmtId="0" fontId="1" fillId="5" borderId="16" xfId="0" applyFont="1" applyFill="1" applyBorder="1" applyAlignment="1" applyProtection="1">
      <alignment horizontal="center"/>
    </xf>
    <xf numFmtId="0" fontId="1" fillId="5" borderId="17" xfId="0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9" fillId="3" borderId="4" xfId="0" applyFont="1" applyFill="1" applyBorder="1" applyAlignment="1" applyProtection="1">
      <alignment horizontal="center" wrapText="1"/>
    </xf>
    <xf numFmtId="0" fontId="9" fillId="3" borderId="5" xfId="0" applyFont="1" applyFill="1" applyBorder="1" applyAlignment="1" applyProtection="1">
      <alignment horizontal="center" wrapText="1"/>
    </xf>
    <xf numFmtId="0" fontId="11" fillId="3" borderId="5" xfId="0" applyFont="1" applyFill="1" applyBorder="1" applyAlignment="1" applyProtection="1">
      <alignment horizontal="center"/>
    </xf>
    <xf numFmtId="0" fontId="11" fillId="3" borderId="5" xfId="0" applyFont="1" applyFill="1" applyBorder="1" applyAlignment="1" applyProtection="1">
      <alignment horizontal="center" wrapText="1"/>
    </xf>
    <xf numFmtId="0" fontId="10" fillId="3" borderId="5" xfId="0" applyFont="1" applyFill="1" applyBorder="1" applyAlignment="1" applyProtection="1">
      <alignment horizontal="center" wrapText="1"/>
    </xf>
    <xf numFmtId="0" fontId="10" fillId="3" borderId="6" xfId="0" applyFont="1" applyFill="1" applyBorder="1" applyAlignment="1" applyProtection="1">
      <alignment horizontal="center" wrapText="1"/>
    </xf>
    <xf numFmtId="0" fontId="9" fillId="3" borderId="7" xfId="0" applyFont="1" applyFill="1" applyBorder="1" applyAlignment="1" applyProtection="1">
      <alignment horizontal="center" wrapText="1"/>
    </xf>
    <xf numFmtId="0" fontId="9" fillId="3" borderId="1" xfId="0" applyFont="1" applyFill="1" applyBorder="1" applyAlignment="1" applyProtection="1">
      <alignment horizontal="center" wrapText="1"/>
    </xf>
    <xf numFmtId="0" fontId="11" fillId="3" borderId="1" xfId="0" applyFont="1" applyFill="1" applyBorder="1" applyAlignment="1" applyProtection="1">
      <alignment horizontal="center"/>
    </xf>
    <xf numFmtId="0" fontId="11" fillId="3" borderId="1" xfId="0" applyFont="1" applyFill="1" applyBorder="1" applyAlignment="1" applyProtection="1">
      <alignment horizontal="center" wrapText="1"/>
    </xf>
    <xf numFmtId="0" fontId="10" fillId="3" borderId="1" xfId="0" applyFont="1" applyFill="1" applyBorder="1" applyAlignment="1" applyProtection="1">
      <alignment horizontal="center" wrapText="1"/>
    </xf>
    <xf numFmtId="0" fontId="10" fillId="3" borderId="8" xfId="0" applyFont="1" applyFill="1" applyBorder="1" applyAlignment="1" applyProtection="1">
      <alignment horizontal="center" wrapText="1"/>
    </xf>
    <xf numFmtId="0" fontId="13" fillId="3" borderId="1" xfId="0" applyFont="1" applyFill="1" applyBorder="1" applyAlignment="1" applyProtection="1">
      <alignment horizontal="center" wrapText="1"/>
    </xf>
    <xf numFmtId="0" fontId="14" fillId="3" borderId="1" xfId="0" applyFont="1" applyFill="1" applyBorder="1" applyAlignment="1" applyProtection="1">
      <alignment horizontal="center" wrapText="1"/>
    </xf>
    <xf numFmtId="0" fontId="13" fillId="3" borderId="1" xfId="0" applyFont="1" applyFill="1" applyBorder="1" applyAlignment="1" applyProtection="1">
      <alignment horizontal="center"/>
    </xf>
    <xf numFmtId="0" fontId="13" fillId="3" borderId="8" xfId="0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 applyProtection="1">
      <alignment horizontal="center" vertical="center" wrapText="1"/>
    </xf>
    <xf numFmtId="0" fontId="11" fillId="3" borderId="11" xfId="0" applyFont="1" applyFill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center" vertical="center" wrapText="1"/>
    </xf>
    <xf numFmtId="0" fontId="11" fillId="3" borderId="12" xfId="0" applyFont="1" applyFill="1" applyBorder="1" applyAlignment="1" applyProtection="1">
      <alignment horizontal="center" vertical="center" wrapText="1"/>
    </xf>
    <xf numFmtId="0" fontId="10" fillId="3" borderId="13" xfId="0" applyFont="1" applyFill="1" applyBorder="1" applyAlignment="1" applyProtection="1">
      <alignment horizontal="center" vertical="center" wrapText="1"/>
    </xf>
    <xf numFmtId="0" fontId="11" fillId="3" borderId="13" xfId="0" applyFont="1" applyFill="1" applyBorder="1" applyAlignment="1" applyProtection="1">
      <alignment horizontal="center" vertical="center" wrapText="1"/>
    </xf>
    <xf numFmtId="0" fontId="11" fillId="3" borderId="14" xfId="0" applyFont="1" applyFill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/>
    </xf>
    <xf numFmtId="2" fontId="4" fillId="0" borderId="3" xfId="0" applyNumberFormat="1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2" fontId="4" fillId="0" borderId="1" xfId="0" applyNumberFormat="1" applyFont="1" applyBorder="1" applyAlignment="1" applyProtection="1">
      <alignment horizontal="center"/>
    </xf>
    <xf numFmtId="2" fontId="4" fillId="0" borderId="18" xfId="0" applyNumberFormat="1" applyFont="1" applyBorder="1" applyAlignment="1" applyProtection="1">
      <alignment horizontal="center"/>
    </xf>
    <xf numFmtId="2" fontId="4" fillId="0" borderId="2" xfId="0" applyNumberFormat="1" applyFont="1" applyBorder="1" applyAlignment="1" applyProtection="1">
      <alignment horizontal="center"/>
    </xf>
    <xf numFmtId="2" fontId="4" fillId="0" borderId="19" xfId="0" applyNumberFormat="1" applyFont="1" applyBorder="1" applyAlignment="1" applyProtection="1">
      <alignment horizontal="center"/>
    </xf>
    <xf numFmtId="2" fontId="4" fillId="0" borderId="20" xfId="0" applyNumberFormat="1" applyFont="1" applyBorder="1" applyAlignment="1" applyProtection="1">
      <alignment horizontal="center"/>
    </xf>
    <xf numFmtId="2" fontId="4" fillId="0" borderId="21" xfId="0" applyNumberFormat="1" applyFont="1" applyBorder="1" applyAlignment="1" applyProtection="1">
      <alignment horizontal="center"/>
    </xf>
    <xf numFmtId="2" fontId="4" fillId="0" borderId="22" xfId="0" applyNumberFormat="1" applyFont="1" applyBorder="1" applyAlignment="1" applyProtection="1">
      <alignment horizontal="center"/>
    </xf>
    <xf numFmtId="2" fontId="11" fillId="4" borderId="18" xfId="0" applyNumberFormat="1" applyFont="1" applyFill="1" applyBorder="1" applyAlignment="1" applyProtection="1">
      <alignment horizontal="right"/>
    </xf>
    <xf numFmtId="2" fontId="11" fillId="4" borderId="2" xfId="0" applyNumberFormat="1" applyFont="1" applyFill="1" applyBorder="1" applyAlignment="1" applyProtection="1">
      <alignment horizontal="right"/>
    </xf>
    <xf numFmtId="2" fontId="6" fillId="4" borderId="2" xfId="0" applyNumberFormat="1" applyFont="1" applyFill="1" applyBorder="1" applyAlignment="1" applyProtection="1">
      <alignment horizontal="center"/>
    </xf>
    <xf numFmtId="0" fontId="6" fillId="4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</xf>
    <xf numFmtId="2" fontId="11" fillId="4" borderId="0" xfId="0" applyNumberFormat="1" applyFont="1" applyFill="1" applyBorder="1" applyAlignment="1" applyProtection="1">
      <alignment horizontal="right"/>
    </xf>
    <xf numFmtId="2" fontId="11" fillId="4" borderId="0" xfId="0" applyNumberFormat="1" applyFont="1" applyFill="1" applyAlignment="1" applyProtection="1">
      <alignment horizontal="right"/>
    </xf>
    <xf numFmtId="2" fontId="6" fillId="4" borderId="0" xfId="0" applyNumberFormat="1" applyFont="1" applyFill="1" applyAlignment="1" applyProtection="1">
      <alignment horizontal="center"/>
    </xf>
    <xf numFmtId="0" fontId="17" fillId="2" borderId="0" xfId="0" applyFont="1" applyFill="1" applyAlignment="1" applyProtection="1">
      <alignment horizontal="center"/>
    </xf>
    <xf numFmtId="0" fontId="18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23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8658</xdr:colOff>
      <xdr:row>5</xdr:row>
      <xdr:rowOff>187037</xdr:rowOff>
    </xdr:from>
    <xdr:to>
      <xdr:col>45</xdr:col>
      <xdr:colOff>51954</xdr:colOff>
      <xdr:row>11</xdr:row>
      <xdr:rowOff>17319</xdr:rowOff>
    </xdr:to>
    <xdr:grpSp>
      <xdr:nvGrpSpPr>
        <xdr:cNvPr id="18" name="Group 17"/>
        <xdr:cNvGrpSpPr/>
      </xdr:nvGrpSpPr>
      <xdr:grpSpPr>
        <a:xfrm>
          <a:off x="6668221" y="1210975"/>
          <a:ext cx="4226358" cy="1068532"/>
          <a:chOff x="6113318" y="784514"/>
          <a:chExt cx="4061114" cy="1077191"/>
        </a:xfrm>
      </xdr:grpSpPr>
      <xdr:cxnSp macro="">
        <xdr:nvCxnSpPr>
          <xdr:cNvPr id="6" name="Straight Connector 5"/>
          <xdr:cNvCxnSpPr/>
        </xdr:nvCxnSpPr>
        <xdr:spPr>
          <a:xfrm>
            <a:off x="7013864" y="805295"/>
            <a:ext cx="2251363" cy="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Straight Connector 6"/>
          <xdr:cNvCxnSpPr/>
        </xdr:nvCxnSpPr>
        <xdr:spPr>
          <a:xfrm>
            <a:off x="6127173" y="1840923"/>
            <a:ext cx="4047259" cy="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0" name="Straight Connector 9"/>
          <xdr:cNvCxnSpPr/>
        </xdr:nvCxnSpPr>
        <xdr:spPr>
          <a:xfrm flipH="1">
            <a:off x="6113318" y="805295"/>
            <a:ext cx="900546" cy="105641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3" name="Straight Connector 12"/>
          <xdr:cNvCxnSpPr/>
        </xdr:nvCxnSpPr>
        <xdr:spPr>
          <a:xfrm>
            <a:off x="9279082" y="801831"/>
            <a:ext cx="878032" cy="1051214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6" name="Straight Connector 15"/>
          <xdr:cNvCxnSpPr/>
        </xdr:nvCxnSpPr>
        <xdr:spPr>
          <a:xfrm>
            <a:off x="7013864" y="787977"/>
            <a:ext cx="0" cy="1065068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17" name="Straight Connector 16"/>
          <xdr:cNvCxnSpPr/>
        </xdr:nvCxnSpPr>
        <xdr:spPr>
          <a:xfrm>
            <a:off x="9261764" y="784514"/>
            <a:ext cx="0" cy="1065068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39</xdr:col>
      <xdr:colOff>207818</xdr:colOff>
      <xdr:row>9</xdr:row>
      <xdr:rowOff>86591</xdr:rowOff>
    </xdr:from>
    <xdr:to>
      <xdr:col>39</xdr:col>
      <xdr:colOff>207818</xdr:colOff>
      <xdr:row>11</xdr:row>
      <xdr:rowOff>25978</xdr:rowOff>
    </xdr:to>
    <xdr:cxnSp macro="">
      <xdr:nvCxnSpPr>
        <xdr:cNvPr id="20" name="Straight Arrow Connector 19"/>
        <xdr:cNvCxnSpPr/>
      </xdr:nvCxnSpPr>
      <xdr:spPr>
        <a:xfrm>
          <a:off x="9031432" y="1515341"/>
          <a:ext cx="0" cy="35502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216477</xdr:colOff>
      <xdr:row>5</xdr:row>
      <xdr:rowOff>190500</xdr:rowOff>
    </xdr:from>
    <xdr:to>
      <xdr:col>39</xdr:col>
      <xdr:colOff>216477</xdr:colOff>
      <xdr:row>8</xdr:row>
      <xdr:rowOff>17318</xdr:rowOff>
    </xdr:to>
    <xdr:cxnSp macro="">
      <xdr:nvCxnSpPr>
        <xdr:cNvPr id="23" name="Straight Arrow Connector 22"/>
        <xdr:cNvCxnSpPr/>
      </xdr:nvCxnSpPr>
      <xdr:spPr>
        <a:xfrm flipV="1">
          <a:off x="9040091" y="787977"/>
          <a:ext cx="0" cy="450273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39</xdr:col>
      <xdr:colOff>50891</xdr:colOff>
      <xdr:row>7</xdr:row>
      <xdr:rowOff>206595</xdr:rowOff>
    </xdr:from>
    <xdr:ext cx="304131" cy="311496"/>
    <xdr:sp macro="" textlink="">
      <xdr:nvSpPr>
        <xdr:cNvPr id="24" name="Rectangle 23"/>
        <xdr:cNvSpPr/>
      </xdr:nvSpPr>
      <xdr:spPr>
        <a:xfrm>
          <a:off x="8874505" y="1219709"/>
          <a:ext cx="304131" cy="3114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d</a:t>
          </a:r>
        </a:p>
      </xdr:txBody>
    </xdr:sp>
    <xdr:clientData/>
  </xdr:oneCellAnchor>
  <xdr:twoCellAnchor editAs="oneCell">
    <xdr:from>
      <xdr:col>2</xdr:col>
      <xdr:colOff>233793</xdr:colOff>
      <xdr:row>31</xdr:row>
      <xdr:rowOff>69272</xdr:rowOff>
    </xdr:from>
    <xdr:to>
      <xdr:col>25</xdr:col>
      <xdr:colOff>69271</xdr:colOff>
      <xdr:row>43</xdr:row>
      <xdr:rowOff>99580</xdr:rowOff>
    </xdr:to>
    <xdr:pic>
      <xdr:nvPicPr>
        <xdr:cNvPr id="25" name="Picture 24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469" r="4006" b="1653"/>
        <a:stretch/>
      </xdr:blipFill>
      <xdr:spPr>
        <a:xfrm>
          <a:off x="796634" y="5299363"/>
          <a:ext cx="5394614" cy="1381126"/>
        </a:xfrm>
        <a:prstGeom prst="rect">
          <a:avLst/>
        </a:prstGeom>
      </xdr:spPr>
    </xdr:pic>
    <xdr:clientData/>
  </xdr:twoCellAnchor>
  <xdr:twoCellAnchor editAs="oneCell">
    <xdr:from>
      <xdr:col>30</xdr:col>
      <xdr:colOff>3</xdr:colOff>
      <xdr:row>15</xdr:row>
      <xdr:rowOff>25980</xdr:rowOff>
    </xdr:from>
    <xdr:to>
      <xdr:col>55</xdr:col>
      <xdr:colOff>38971</xdr:colOff>
      <xdr:row>36</xdr:row>
      <xdr:rowOff>12268</xdr:rowOff>
    </xdr:to>
    <xdr:pic>
      <xdr:nvPicPr>
        <xdr:cNvPr id="26" name="Picture 25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00" t="6638" b="4762"/>
        <a:stretch/>
      </xdr:blipFill>
      <xdr:spPr>
        <a:xfrm>
          <a:off x="7342912" y="3186548"/>
          <a:ext cx="5667377" cy="2658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8658</xdr:colOff>
      <xdr:row>5</xdr:row>
      <xdr:rowOff>187037</xdr:rowOff>
    </xdr:from>
    <xdr:to>
      <xdr:col>45</xdr:col>
      <xdr:colOff>51954</xdr:colOff>
      <xdr:row>11</xdr:row>
      <xdr:rowOff>17319</xdr:rowOff>
    </xdr:to>
    <xdr:grpSp>
      <xdr:nvGrpSpPr>
        <xdr:cNvPr id="2" name="Group 1"/>
        <xdr:cNvGrpSpPr/>
      </xdr:nvGrpSpPr>
      <xdr:grpSpPr>
        <a:xfrm>
          <a:off x="6668221" y="1210975"/>
          <a:ext cx="4226358" cy="1068532"/>
          <a:chOff x="6113318" y="784514"/>
          <a:chExt cx="4061114" cy="1077191"/>
        </a:xfrm>
      </xdr:grpSpPr>
      <xdr:cxnSp macro="">
        <xdr:nvCxnSpPr>
          <xdr:cNvPr id="3" name="Straight Connector 2"/>
          <xdr:cNvCxnSpPr/>
        </xdr:nvCxnSpPr>
        <xdr:spPr>
          <a:xfrm>
            <a:off x="7013864" y="805295"/>
            <a:ext cx="2251363" cy="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4" name="Straight Connector 3"/>
          <xdr:cNvCxnSpPr/>
        </xdr:nvCxnSpPr>
        <xdr:spPr>
          <a:xfrm>
            <a:off x="6127173" y="1840923"/>
            <a:ext cx="4047259" cy="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5" name="Straight Connector 4"/>
          <xdr:cNvCxnSpPr/>
        </xdr:nvCxnSpPr>
        <xdr:spPr>
          <a:xfrm flipH="1">
            <a:off x="6113318" y="805295"/>
            <a:ext cx="900546" cy="1056410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6" name="Straight Connector 5"/>
          <xdr:cNvCxnSpPr/>
        </xdr:nvCxnSpPr>
        <xdr:spPr>
          <a:xfrm>
            <a:off x="9279082" y="801831"/>
            <a:ext cx="878032" cy="1051214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" name="Straight Connector 6"/>
          <xdr:cNvCxnSpPr/>
        </xdr:nvCxnSpPr>
        <xdr:spPr>
          <a:xfrm>
            <a:off x="7013864" y="787977"/>
            <a:ext cx="0" cy="1065068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8" name="Straight Connector 7"/>
          <xdr:cNvCxnSpPr/>
        </xdr:nvCxnSpPr>
        <xdr:spPr>
          <a:xfrm>
            <a:off x="9261764" y="784514"/>
            <a:ext cx="0" cy="1065068"/>
          </a:xfrm>
          <a:prstGeom prst="line">
            <a:avLst/>
          </a:prstGeom>
          <a:ln w="28575">
            <a:solidFill>
              <a:schemeClr val="tx1"/>
            </a:solidFill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39</xdr:col>
      <xdr:colOff>207818</xdr:colOff>
      <xdr:row>9</xdr:row>
      <xdr:rowOff>86591</xdr:rowOff>
    </xdr:from>
    <xdr:to>
      <xdr:col>39</xdr:col>
      <xdr:colOff>207818</xdr:colOff>
      <xdr:row>11</xdr:row>
      <xdr:rowOff>25978</xdr:rowOff>
    </xdr:to>
    <xdr:cxnSp macro="">
      <xdr:nvCxnSpPr>
        <xdr:cNvPr id="9" name="Straight Arrow Connector 8"/>
        <xdr:cNvCxnSpPr/>
      </xdr:nvCxnSpPr>
      <xdr:spPr>
        <a:xfrm>
          <a:off x="9637568" y="1953491"/>
          <a:ext cx="0" cy="358487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216477</xdr:colOff>
      <xdr:row>5</xdr:row>
      <xdr:rowOff>190500</xdr:rowOff>
    </xdr:from>
    <xdr:to>
      <xdr:col>39</xdr:col>
      <xdr:colOff>216477</xdr:colOff>
      <xdr:row>8</xdr:row>
      <xdr:rowOff>17318</xdr:rowOff>
    </xdr:to>
    <xdr:cxnSp macro="">
      <xdr:nvCxnSpPr>
        <xdr:cNvPr id="10" name="Straight Arrow Connector 9"/>
        <xdr:cNvCxnSpPr/>
      </xdr:nvCxnSpPr>
      <xdr:spPr>
        <a:xfrm flipV="1">
          <a:off x="9646227" y="1219200"/>
          <a:ext cx="0" cy="455468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39</xdr:col>
      <xdr:colOff>50891</xdr:colOff>
      <xdr:row>7</xdr:row>
      <xdr:rowOff>206595</xdr:rowOff>
    </xdr:from>
    <xdr:ext cx="304131" cy="311496"/>
    <xdr:sp macro="" textlink="">
      <xdr:nvSpPr>
        <xdr:cNvPr id="11" name="Rectangle 10"/>
        <xdr:cNvSpPr/>
      </xdr:nvSpPr>
      <xdr:spPr>
        <a:xfrm>
          <a:off x="9480641" y="1654395"/>
          <a:ext cx="304131" cy="31149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1400" b="1" cap="none" spc="0">
              <a:ln w="12700">
                <a:solidFill>
                  <a:schemeClr val="tx2">
                    <a:satMod val="155000"/>
                  </a:schemeClr>
                </a:solidFill>
                <a:prstDash val="solid"/>
              </a:ln>
              <a:solidFill>
                <a:schemeClr val="tx1"/>
              </a:solidFill>
              <a:effectLst>
                <a:outerShdw blurRad="41275" dist="20320" dir="1800000" algn="tl" rotWithShape="0">
                  <a:srgbClr val="000000">
                    <a:alpha val="40000"/>
                  </a:srgbClr>
                </a:outerShdw>
              </a:effectLst>
            </a:rPr>
            <a:t>d</a:t>
          </a:r>
        </a:p>
      </xdr:txBody>
    </xdr:sp>
    <xdr:clientData/>
  </xdr:oneCellAnchor>
  <xdr:twoCellAnchor editAs="oneCell">
    <xdr:from>
      <xdr:col>2</xdr:col>
      <xdr:colOff>233793</xdr:colOff>
      <xdr:row>31</xdr:row>
      <xdr:rowOff>69272</xdr:rowOff>
    </xdr:from>
    <xdr:to>
      <xdr:col>25</xdr:col>
      <xdr:colOff>69271</xdr:colOff>
      <xdr:row>43</xdr:row>
      <xdr:rowOff>99580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469" r="4006" b="1653"/>
        <a:stretch/>
      </xdr:blipFill>
      <xdr:spPr>
        <a:xfrm>
          <a:off x="795768" y="5384222"/>
          <a:ext cx="5426653" cy="1401908"/>
        </a:xfrm>
        <a:prstGeom prst="rect">
          <a:avLst/>
        </a:prstGeom>
      </xdr:spPr>
    </xdr:pic>
    <xdr:clientData/>
  </xdr:twoCellAnchor>
  <xdr:twoCellAnchor editAs="oneCell">
    <xdr:from>
      <xdr:col>30</xdr:col>
      <xdr:colOff>3</xdr:colOff>
      <xdr:row>15</xdr:row>
      <xdr:rowOff>25980</xdr:rowOff>
    </xdr:from>
    <xdr:to>
      <xdr:col>55</xdr:col>
      <xdr:colOff>38971</xdr:colOff>
      <xdr:row>36</xdr:row>
      <xdr:rowOff>12268</xdr:rowOff>
    </xdr:to>
    <xdr:pic>
      <xdr:nvPicPr>
        <xdr:cNvPr id="13" name="Picture 12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800" t="6638" b="4762"/>
        <a:stretch/>
      </xdr:blipFill>
      <xdr:spPr>
        <a:xfrm>
          <a:off x="7372353" y="3207330"/>
          <a:ext cx="5753968" cy="26913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4"/>
  <sheetViews>
    <sheetView tabSelected="1" zoomScale="120" zoomScaleNormal="120" workbookViewId="0">
      <selection activeCell="O9" sqref="O9:Q9"/>
    </sheetView>
  </sheetViews>
  <sheetFormatPr defaultColWidth="3.42578125" defaultRowHeight="16.5" x14ac:dyDescent="0.3"/>
  <cols>
    <col min="1" max="1" width="5" style="20" customWidth="1"/>
    <col min="2" max="2" width="3.42578125" style="20"/>
    <col min="3" max="3" width="3.5703125" style="20" customWidth="1"/>
    <col min="4" max="12" width="3.42578125" style="20"/>
    <col min="13" max="13" width="4.140625" style="20" customWidth="1"/>
    <col min="14" max="14" width="5" style="20" customWidth="1"/>
    <col min="15" max="15" width="3.7109375" style="20" customWidth="1"/>
    <col min="16" max="16" width="3.85546875" style="20" customWidth="1"/>
    <col min="17" max="17" width="4.42578125" style="20" customWidth="1"/>
    <col min="18" max="22" width="3.42578125" style="20"/>
    <col min="23" max="23" width="4" style="20" customWidth="1"/>
    <col min="24" max="24" width="3.7109375" style="20" customWidth="1"/>
    <col min="25" max="26" width="3.42578125" style="20"/>
    <col min="27" max="27" width="3.85546875" style="20" customWidth="1"/>
    <col min="28" max="28" width="3.7109375" style="20" customWidth="1"/>
    <col min="29" max="29" width="3.85546875" style="20" customWidth="1"/>
    <col min="30" max="43" width="3.42578125" style="20"/>
    <col min="44" max="44" width="3.42578125" style="20" customWidth="1"/>
    <col min="45" max="16384" width="3.42578125" style="20"/>
  </cols>
  <sheetData>
    <row r="1" spans="1:75" ht="17.25" thickBot="1" x14ac:dyDescent="0.35">
      <c r="A1" s="17" t="s">
        <v>41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9"/>
    </row>
    <row r="2" spans="1:75" ht="15.75" customHeight="1" x14ac:dyDescent="0.3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</row>
    <row r="3" spans="1:75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</row>
    <row r="4" spans="1:75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</row>
    <row r="5" spans="1:75" ht="15" customHeight="1" x14ac:dyDescent="0.3">
      <c r="A5" s="91" t="s">
        <v>1</v>
      </c>
      <c r="B5" s="1">
        <v>0</v>
      </c>
      <c r="C5" s="1"/>
      <c r="D5" s="1"/>
      <c r="E5" s="1">
        <v>30</v>
      </c>
      <c r="F5" s="1"/>
      <c r="G5" s="1"/>
      <c r="H5" s="1">
        <v>60</v>
      </c>
      <c r="I5" s="1"/>
      <c r="J5" s="1"/>
      <c r="K5" s="1">
        <v>90</v>
      </c>
      <c r="L5" s="1"/>
      <c r="M5" s="1"/>
      <c r="N5" s="1">
        <v>120</v>
      </c>
      <c r="O5" s="1"/>
      <c r="P5" s="1"/>
      <c r="Q5" s="1">
        <v>150</v>
      </c>
      <c r="R5" s="1"/>
      <c r="S5" s="1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</row>
    <row r="6" spans="1:75" x14ac:dyDescent="0.3">
      <c r="A6" s="91" t="s">
        <v>2</v>
      </c>
      <c r="B6" s="1">
        <v>248.14500000000001</v>
      </c>
      <c r="C6" s="1"/>
      <c r="D6" s="1"/>
      <c r="E6" s="1">
        <v>248.5</v>
      </c>
      <c r="F6" s="1"/>
      <c r="G6" s="1"/>
      <c r="H6" s="1">
        <v>249.25</v>
      </c>
      <c r="I6" s="1"/>
      <c r="J6" s="1"/>
      <c r="K6" s="1">
        <v>248.75</v>
      </c>
      <c r="L6" s="1"/>
      <c r="M6" s="1"/>
      <c r="N6" s="1">
        <v>248.15</v>
      </c>
      <c r="O6" s="1"/>
      <c r="P6" s="1"/>
      <c r="Q6" s="1">
        <v>247.75</v>
      </c>
      <c r="R6" s="1"/>
      <c r="S6" s="1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7" t="s">
        <v>17</v>
      </c>
      <c r="AG6" s="27"/>
      <c r="AH6" s="27"/>
      <c r="AI6" s="27"/>
      <c r="AJ6" s="27"/>
      <c r="AK6" s="25">
        <f>O8</f>
        <v>2</v>
      </c>
      <c r="AL6" s="25"/>
      <c r="AM6" s="28" t="s">
        <v>9</v>
      </c>
      <c r="AN6" s="28"/>
      <c r="AO6" s="28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</row>
    <row r="7" spans="1:75" x14ac:dyDescent="0.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9" t="s">
        <v>19</v>
      </c>
      <c r="AG7" s="29"/>
      <c r="AH7" s="29"/>
      <c r="AI7" s="29"/>
      <c r="AJ7" s="29"/>
      <c r="AK7" s="29"/>
      <c r="AL7" s="29"/>
      <c r="AM7" s="29"/>
      <c r="AN7" s="29"/>
      <c r="AO7" s="29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</row>
    <row r="8" spans="1:75" x14ac:dyDescent="0.3">
      <c r="A8" s="26"/>
      <c r="B8" s="30" t="s">
        <v>3</v>
      </c>
      <c r="C8" s="30"/>
      <c r="D8" s="30"/>
      <c r="E8" s="30"/>
      <c r="F8" s="30"/>
      <c r="G8" s="30"/>
      <c r="H8" s="30"/>
      <c r="I8" s="30"/>
      <c r="J8" s="30"/>
      <c r="K8" s="30"/>
      <c r="L8" s="31" t="s">
        <v>8</v>
      </c>
      <c r="M8" s="28" t="s">
        <v>11</v>
      </c>
      <c r="N8" s="32" t="s">
        <v>8</v>
      </c>
      <c r="O8" s="1">
        <v>2</v>
      </c>
      <c r="P8" s="1"/>
      <c r="Q8" s="1"/>
      <c r="R8" s="31" t="s">
        <v>9</v>
      </c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</row>
    <row r="9" spans="1:75" x14ac:dyDescent="0.3">
      <c r="A9" s="26"/>
      <c r="B9" s="30" t="s">
        <v>4</v>
      </c>
      <c r="C9" s="30"/>
      <c r="D9" s="30"/>
      <c r="E9" s="30"/>
      <c r="F9" s="30"/>
      <c r="G9" s="30"/>
      <c r="H9" s="30"/>
      <c r="I9" s="30"/>
      <c r="J9" s="30"/>
      <c r="K9" s="30"/>
      <c r="L9" s="31" t="s">
        <v>8</v>
      </c>
      <c r="M9" s="33" t="s">
        <v>12</v>
      </c>
      <c r="N9" s="34" t="s">
        <v>8</v>
      </c>
      <c r="O9" s="2" t="s">
        <v>10</v>
      </c>
      <c r="P9" s="2"/>
      <c r="Q9" s="2"/>
      <c r="R9" s="92" t="s">
        <v>8</v>
      </c>
      <c r="S9" s="4">
        <v>2</v>
      </c>
      <c r="T9" s="26"/>
      <c r="U9" s="26"/>
      <c r="V9" s="26"/>
      <c r="W9" s="26"/>
      <c r="X9" s="26"/>
      <c r="Y9" s="26"/>
      <c r="Z9" s="26"/>
      <c r="AA9" s="26" t="s">
        <v>20</v>
      </c>
      <c r="AB9" s="35" t="str">
        <f>O9</f>
        <v>2 : 1</v>
      </c>
      <c r="AC9" s="25"/>
      <c r="AD9" s="36" t="s">
        <v>18</v>
      </c>
      <c r="AE9" s="36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37" t="s">
        <v>18</v>
      </c>
      <c r="AQ9" s="37"/>
      <c r="AR9" s="26" t="s">
        <v>20</v>
      </c>
      <c r="AS9" s="35" t="str">
        <f>O9</f>
        <v>2 : 1</v>
      </c>
      <c r="AT9" s="25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</row>
    <row r="10" spans="1:75" x14ac:dyDescent="0.3">
      <c r="A10" s="26"/>
      <c r="B10" s="30" t="s">
        <v>5</v>
      </c>
      <c r="C10" s="30"/>
      <c r="D10" s="30"/>
      <c r="E10" s="30"/>
      <c r="F10" s="30"/>
      <c r="G10" s="30"/>
      <c r="H10" s="30"/>
      <c r="I10" s="30"/>
      <c r="J10" s="30"/>
      <c r="K10" s="30"/>
      <c r="L10" s="31" t="s">
        <v>8</v>
      </c>
      <c r="M10" s="28" t="s">
        <v>13</v>
      </c>
      <c r="N10" s="32" t="s">
        <v>8</v>
      </c>
      <c r="O10" s="1">
        <v>30</v>
      </c>
      <c r="P10" s="1"/>
      <c r="Q10" s="1"/>
      <c r="R10" s="31" t="s">
        <v>9</v>
      </c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36"/>
      <c r="AE10" s="36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37"/>
      <c r="AQ10" s="37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</row>
    <row r="11" spans="1:75" x14ac:dyDescent="0.3">
      <c r="A11" s="26"/>
      <c r="B11" s="30" t="s">
        <v>7</v>
      </c>
      <c r="C11" s="30"/>
      <c r="D11" s="30"/>
      <c r="E11" s="30"/>
      <c r="F11" s="30"/>
      <c r="G11" s="30"/>
      <c r="H11" s="30"/>
      <c r="I11" s="30"/>
      <c r="J11" s="30"/>
      <c r="K11" s="30"/>
      <c r="L11" s="31" t="s">
        <v>8</v>
      </c>
      <c r="M11" s="38" t="s">
        <v>14</v>
      </c>
      <c r="N11" s="39" t="s">
        <v>8</v>
      </c>
      <c r="O11" s="3">
        <v>250</v>
      </c>
      <c r="P11" s="3"/>
      <c r="Q11" s="3"/>
      <c r="R11" s="31" t="s">
        <v>9</v>
      </c>
      <c r="S11" s="26"/>
      <c r="T11" s="26"/>
      <c r="U11" s="26"/>
      <c r="V11" s="26"/>
      <c r="W11" s="26"/>
      <c r="X11" s="26"/>
      <c r="Y11" s="26"/>
      <c r="Z11" s="26"/>
      <c r="AA11" s="26"/>
      <c r="AB11" s="28"/>
      <c r="AC11" s="28"/>
      <c r="AD11" s="28"/>
      <c r="AE11" s="28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8"/>
      <c r="AQ11" s="28"/>
      <c r="AR11" s="28"/>
      <c r="AS11" s="28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</row>
    <row r="12" spans="1:75" ht="18" x14ac:dyDescent="0.3">
      <c r="A12" s="26"/>
      <c r="B12" s="30" t="s">
        <v>6</v>
      </c>
      <c r="C12" s="30"/>
      <c r="D12" s="30"/>
      <c r="E12" s="30"/>
      <c r="F12" s="30"/>
      <c r="G12" s="30"/>
      <c r="H12" s="30"/>
      <c r="I12" s="30"/>
      <c r="J12" s="30"/>
      <c r="K12" s="30"/>
      <c r="L12" s="31" t="s">
        <v>8</v>
      </c>
      <c r="M12" s="28" t="s">
        <v>15</v>
      </c>
      <c r="N12" s="32" t="s">
        <v>8</v>
      </c>
      <c r="O12" s="25" t="s">
        <v>16</v>
      </c>
      <c r="P12" s="25"/>
      <c r="Q12" s="25"/>
      <c r="R12" s="28"/>
      <c r="S12" s="26"/>
      <c r="T12" s="26"/>
      <c r="U12" s="26"/>
      <c r="V12" s="26"/>
      <c r="W12" s="26"/>
      <c r="X12" s="26"/>
      <c r="Y12" s="26"/>
      <c r="Z12" s="26"/>
      <c r="AA12" s="26"/>
      <c r="AB12" s="25" t="s">
        <v>27</v>
      </c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</row>
    <row r="13" spans="1:75" ht="18.75" thickBot="1" x14ac:dyDescent="0.35">
      <c r="A13" s="93" t="s">
        <v>46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40" t="s">
        <v>28</v>
      </c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</row>
    <row r="14" spans="1:75" ht="17.25" thickBot="1" x14ac:dyDescent="0.35">
      <c r="A14" s="41" t="s">
        <v>42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3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</row>
    <row r="15" spans="1:75" ht="16.5" customHeight="1" x14ac:dyDescent="0.3">
      <c r="A15" s="45" t="s">
        <v>21</v>
      </c>
      <c r="B15" s="46"/>
      <c r="C15" s="47" t="s">
        <v>22</v>
      </c>
      <c r="D15" s="47"/>
      <c r="E15" s="47"/>
      <c r="F15" s="48" t="s">
        <v>23</v>
      </c>
      <c r="G15" s="48"/>
      <c r="H15" s="48"/>
      <c r="I15" s="48" t="s">
        <v>24</v>
      </c>
      <c r="J15" s="48"/>
      <c r="K15" s="48"/>
      <c r="L15" s="48" t="s">
        <v>25</v>
      </c>
      <c r="M15" s="48"/>
      <c r="N15" s="48"/>
      <c r="O15" s="48" t="s">
        <v>32</v>
      </c>
      <c r="P15" s="48"/>
      <c r="Q15" s="48"/>
      <c r="R15" s="48" t="s">
        <v>33</v>
      </c>
      <c r="S15" s="48"/>
      <c r="T15" s="48"/>
      <c r="U15" s="47" t="s">
        <v>30</v>
      </c>
      <c r="V15" s="47"/>
      <c r="W15" s="47"/>
      <c r="X15" s="48" t="s">
        <v>34</v>
      </c>
      <c r="Y15" s="48"/>
      <c r="Z15" s="48"/>
      <c r="AA15" s="49" t="s">
        <v>35</v>
      </c>
      <c r="AB15" s="49"/>
      <c r="AC15" s="50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</row>
    <row r="16" spans="1:75" ht="19.5" customHeight="1" x14ac:dyDescent="0.3">
      <c r="A16" s="51"/>
      <c r="B16" s="52"/>
      <c r="C16" s="53"/>
      <c r="D16" s="53"/>
      <c r="E16" s="53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3"/>
      <c r="V16" s="53"/>
      <c r="W16" s="53"/>
      <c r="X16" s="54"/>
      <c r="Y16" s="54"/>
      <c r="Z16" s="54"/>
      <c r="AA16" s="55"/>
      <c r="AB16" s="55"/>
      <c r="AC16" s="5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</row>
    <row r="17" spans="1:75" ht="17.25" customHeight="1" x14ac:dyDescent="0.3">
      <c r="A17" s="51"/>
      <c r="B17" s="52"/>
      <c r="C17" s="53"/>
      <c r="D17" s="53"/>
      <c r="E17" s="53"/>
      <c r="F17" s="54"/>
      <c r="G17" s="54"/>
      <c r="H17" s="54"/>
      <c r="I17" s="57" t="s">
        <v>26</v>
      </c>
      <c r="J17" s="57"/>
      <c r="K17" s="57"/>
      <c r="L17" s="58" t="s">
        <v>43</v>
      </c>
      <c r="M17" s="58"/>
      <c r="N17" s="58"/>
      <c r="O17" s="57" t="s">
        <v>45</v>
      </c>
      <c r="P17" s="57"/>
      <c r="Q17" s="57"/>
      <c r="R17" s="59" t="s">
        <v>29</v>
      </c>
      <c r="S17" s="59"/>
      <c r="T17" s="59"/>
      <c r="U17" s="59" t="s">
        <v>31</v>
      </c>
      <c r="V17" s="59"/>
      <c r="W17" s="59"/>
      <c r="X17" s="54"/>
      <c r="Y17" s="54"/>
      <c r="Z17" s="54"/>
      <c r="AA17" s="59" t="s">
        <v>36</v>
      </c>
      <c r="AB17" s="59"/>
      <c r="AC17" s="60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</row>
    <row r="18" spans="1:75" ht="14.25" customHeight="1" thickBot="1" x14ac:dyDescent="0.35">
      <c r="A18" s="61" t="s">
        <v>9</v>
      </c>
      <c r="B18" s="62"/>
      <c r="C18" s="63" t="s">
        <v>9</v>
      </c>
      <c r="D18" s="64"/>
      <c r="E18" s="65"/>
      <c r="F18" s="66" t="s">
        <v>9</v>
      </c>
      <c r="G18" s="67"/>
      <c r="H18" s="62"/>
      <c r="I18" s="66" t="s">
        <v>9</v>
      </c>
      <c r="J18" s="67"/>
      <c r="K18" s="62"/>
      <c r="L18" s="68" t="s">
        <v>9</v>
      </c>
      <c r="M18" s="68"/>
      <c r="N18" s="68"/>
      <c r="O18" s="69" t="s">
        <v>39</v>
      </c>
      <c r="P18" s="69"/>
      <c r="Q18" s="69"/>
      <c r="R18" s="69" t="s">
        <v>39</v>
      </c>
      <c r="S18" s="69"/>
      <c r="T18" s="69"/>
      <c r="U18" s="69" t="s">
        <v>39</v>
      </c>
      <c r="V18" s="69"/>
      <c r="W18" s="69"/>
      <c r="X18" s="68" t="s">
        <v>9</v>
      </c>
      <c r="Y18" s="68"/>
      <c r="Z18" s="68"/>
      <c r="AA18" s="69" t="s">
        <v>40</v>
      </c>
      <c r="AB18" s="69"/>
      <c r="AC18" s="70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</row>
    <row r="19" spans="1:75" ht="9" customHeight="1" x14ac:dyDescent="0.3">
      <c r="A19" s="71">
        <f>B5</f>
        <v>0</v>
      </c>
      <c r="B19" s="71"/>
      <c r="C19" s="72">
        <f>B6</f>
        <v>248.14500000000001</v>
      </c>
      <c r="D19" s="72"/>
      <c r="E19" s="72"/>
      <c r="F19" s="72">
        <f>O11</f>
        <v>250</v>
      </c>
      <c r="G19" s="72"/>
      <c r="H19" s="72"/>
      <c r="I19" s="72">
        <f>F19-C19</f>
        <v>1.8549999999999898</v>
      </c>
      <c r="J19" s="71"/>
      <c r="K19" s="71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</row>
    <row r="20" spans="1:75" ht="9" customHeight="1" x14ac:dyDescent="0.3">
      <c r="A20" s="74"/>
      <c r="B20" s="74"/>
      <c r="C20" s="75"/>
      <c r="D20" s="75"/>
      <c r="E20" s="75"/>
      <c r="F20" s="75"/>
      <c r="G20" s="75"/>
      <c r="H20" s="75"/>
      <c r="I20" s="74"/>
      <c r="J20" s="74"/>
      <c r="K20" s="74"/>
      <c r="L20" s="75">
        <f>(I19+I21)/2</f>
        <v>1.6774999999999949</v>
      </c>
      <c r="M20" s="75"/>
      <c r="N20" s="75"/>
      <c r="O20" s="75">
        <f>O8*L20</f>
        <v>3.3549999999999898</v>
      </c>
      <c r="P20" s="75"/>
      <c r="Q20" s="75"/>
      <c r="R20" s="75">
        <f>S9*L20*L20</f>
        <v>5.6280124999999659</v>
      </c>
      <c r="S20" s="75"/>
      <c r="T20" s="75"/>
      <c r="U20" s="75">
        <f>O20+R20</f>
        <v>8.9830124999999548</v>
      </c>
      <c r="V20" s="75"/>
      <c r="W20" s="75"/>
      <c r="X20" s="75">
        <f>O10</f>
        <v>30</v>
      </c>
      <c r="Y20" s="75"/>
      <c r="Z20" s="75"/>
      <c r="AA20" s="75">
        <f>U20*X20</f>
        <v>269.49037499999866</v>
      </c>
      <c r="AB20" s="75"/>
      <c r="AC20" s="75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</row>
    <row r="21" spans="1:75" ht="9" customHeight="1" x14ac:dyDescent="0.3">
      <c r="A21" s="74">
        <f>E5</f>
        <v>30</v>
      </c>
      <c r="B21" s="74"/>
      <c r="C21" s="76">
        <f>E6</f>
        <v>248.5</v>
      </c>
      <c r="D21" s="77"/>
      <c r="E21" s="78"/>
      <c r="F21" s="75">
        <f>O11</f>
        <v>250</v>
      </c>
      <c r="G21" s="75"/>
      <c r="H21" s="75"/>
      <c r="I21" s="72">
        <f t="shared" ref="I21:I30" si="0">F21-C21</f>
        <v>1.5</v>
      </c>
      <c r="J21" s="71"/>
      <c r="K21" s="71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</row>
    <row r="22" spans="1:75" ht="9" customHeight="1" x14ac:dyDescent="0.3">
      <c r="A22" s="74"/>
      <c r="B22" s="74"/>
      <c r="C22" s="79"/>
      <c r="D22" s="80"/>
      <c r="E22" s="81"/>
      <c r="F22" s="75"/>
      <c r="G22" s="75"/>
      <c r="H22" s="75"/>
      <c r="I22" s="74"/>
      <c r="J22" s="74"/>
      <c r="K22" s="74"/>
      <c r="L22" s="75">
        <f t="shared" ref="L22:L29" si="1">(I21+I23)/2</f>
        <v>1.125</v>
      </c>
      <c r="M22" s="75"/>
      <c r="N22" s="75"/>
      <c r="O22" s="76">
        <f>O8*L22</f>
        <v>2.25</v>
      </c>
      <c r="P22" s="77"/>
      <c r="Q22" s="78"/>
      <c r="R22" s="75">
        <f>S9*L22*L22</f>
        <v>2.53125</v>
      </c>
      <c r="S22" s="75"/>
      <c r="T22" s="75"/>
      <c r="U22" s="75">
        <f t="shared" ref="U22:U29" si="2">O22+R22</f>
        <v>4.78125</v>
      </c>
      <c r="V22" s="75"/>
      <c r="W22" s="75"/>
      <c r="X22" s="75">
        <f>O10</f>
        <v>30</v>
      </c>
      <c r="Y22" s="75"/>
      <c r="Z22" s="75"/>
      <c r="AA22" s="75">
        <f t="shared" ref="AA22:AA29" si="3">U22*X22</f>
        <v>143.4375</v>
      </c>
      <c r="AB22" s="75"/>
      <c r="AC22" s="75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</row>
    <row r="23" spans="1:75" ht="9" customHeight="1" x14ac:dyDescent="0.3">
      <c r="A23" s="74">
        <f>H5</f>
        <v>60</v>
      </c>
      <c r="B23" s="74"/>
      <c r="C23" s="76">
        <f>H6</f>
        <v>249.25</v>
      </c>
      <c r="D23" s="77"/>
      <c r="E23" s="78"/>
      <c r="F23" s="75">
        <f>O11</f>
        <v>250</v>
      </c>
      <c r="G23" s="75"/>
      <c r="H23" s="75"/>
      <c r="I23" s="72">
        <f t="shared" ref="I23:I30" si="4">F23-C23</f>
        <v>0.75</v>
      </c>
      <c r="J23" s="71"/>
      <c r="K23" s="71"/>
      <c r="L23" s="75"/>
      <c r="M23" s="75"/>
      <c r="N23" s="75"/>
      <c r="O23" s="79"/>
      <c r="P23" s="80"/>
      <c r="Q23" s="81"/>
      <c r="R23" s="75"/>
      <c r="S23" s="75"/>
      <c r="T23" s="75"/>
      <c r="U23" s="75"/>
      <c r="V23" s="75"/>
      <c r="W23" s="75"/>
      <c r="X23" s="75"/>
      <c r="Y23" s="75"/>
      <c r="Z23" s="75"/>
      <c r="AA23" s="75"/>
      <c r="AB23" s="75"/>
      <c r="AC23" s="75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</row>
    <row r="24" spans="1:75" ht="9" customHeight="1" x14ac:dyDescent="0.3">
      <c r="A24" s="74"/>
      <c r="B24" s="74"/>
      <c r="C24" s="79"/>
      <c r="D24" s="80"/>
      <c r="E24" s="81"/>
      <c r="F24" s="75"/>
      <c r="G24" s="75"/>
      <c r="H24" s="75"/>
      <c r="I24" s="74"/>
      <c r="J24" s="74"/>
      <c r="K24" s="74"/>
      <c r="L24" s="75">
        <f>(I23+I25)/2</f>
        <v>1</v>
      </c>
      <c r="M24" s="75"/>
      <c r="N24" s="75"/>
      <c r="O24" s="76">
        <f>O8*L24</f>
        <v>2</v>
      </c>
      <c r="P24" s="77"/>
      <c r="Q24" s="78"/>
      <c r="R24" s="76">
        <f>S9*L24*L24</f>
        <v>2</v>
      </c>
      <c r="S24" s="77"/>
      <c r="T24" s="78"/>
      <c r="U24" s="75">
        <f t="shared" ref="U24:U29" si="5">O24+R24</f>
        <v>4</v>
      </c>
      <c r="V24" s="75"/>
      <c r="W24" s="75"/>
      <c r="X24" s="75">
        <f>O10</f>
        <v>30</v>
      </c>
      <c r="Y24" s="75"/>
      <c r="Z24" s="75"/>
      <c r="AA24" s="75">
        <f t="shared" ref="AA24:AA29" si="6">U24*X24</f>
        <v>120</v>
      </c>
      <c r="AB24" s="75"/>
      <c r="AC24" s="75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</row>
    <row r="25" spans="1:75" ht="9" customHeight="1" x14ac:dyDescent="0.3">
      <c r="A25" s="74">
        <f>K5</f>
        <v>90</v>
      </c>
      <c r="B25" s="74"/>
      <c r="C25" s="76">
        <f>K6</f>
        <v>248.75</v>
      </c>
      <c r="D25" s="77"/>
      <c r="E25" s="78"/>
      <c r="F25" s="75">
        <f>O11</f>
        <v>250</v>
      </c>
      <c r="G25" s="75"/>
      <c r="H25" s="75"/>
      <c r="I25" s="72">
        <f t="shared" ref="I25:I30" si="7">F25-C25</f>
        <v>1.25</v>
      </c>
      <c r="J25" s="71"/>
      <c r="K25" s="71"/>
      <c r="L25" s="75"/>
      <c r="M25" s="75"/>
      <c r="N25" s="75"/>
      <c r="O25" s="79"/>
      <c r="P25" s="80"/>
      <c r="Q25" s="81"/>
      <c r="R25" s="79"/>
      <c r="S25" s="80"/>
      <c r="T25" s="81"/>
      <c r="U25" s="75"/>
      <c r="V25" s="75"/>
      <c r="W25" s="75"/>
      <c r="X25" s="75"/>
      <c r="Y25" s="75"/>
      <c r="Z25" s="75"/>
      <c r="AA25" s="75"/>
      <c r="AB25" s="75"/>
      <c r="AC25" s="75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</row>
    <row r="26" spans="1:75" ht="9" customHeight="1" x14ac:dyDescent="0.3">
      <c r="A26" s="74"/>
      <c r="B26" s="74"/>
      <c r="C26" s="79"/>
      <c r="D26" s="80"/>
      <c r="E26" s="81"/>
      <c r="F26" s="75"/>
      <c r="G26" s="75"/>
      <c r="H26" s="75"/>
      <c r="I26" s="74"/>
      <c r="J26" s="74"/>
      <c r="K26" s="74"/>
      <c r="L26" s="75">
        <f t="shared" ref="L26:L29" si="8">(I25+I27)/2</f>
        <v>1.5499999999999972</v>
      </c>
      <c r="M26" s="75"/>
      <c r="N26" s="75"/>
      <c r="O26" s="76">
        <f>O8*L26</f>
        <v>3.0999999999999943</v>
      </c>
      <c r="P26" s="77"/>
      <c r="Q26" s="78"/>
      <c r="R26" s="76">
        <f>S9*L26*L26</f>
        <v>4.804999999999982</v>
      </c>
      <c r="S26" s="77"/>
      <c r="T26" s="78"/>
      <c r="U26" s="75">
        <f t="shared" ref="U26:U29" si="9">O26+R26</f>
        <v>7.9049999999999763</v>
      </c>
      <c r="V26" s="75"/>
      <c r="W26" s="75"/>
      <c r="X26" s="75">
        <f>O10</f>
        <v>30</v>
      </c>
      <c r="Y26" s="75"/>
      <c r="Z26" s="75"/>
      <c r="AA26" s="75">
        <f t="shared" ref="AA26:AA29" si="10">U26*X26</f>
        <v>237.1499999999993</v>
      </c>
      <c r="AB26" s="75"/>
      <c r="AC26" s="75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</row>
    <row r="27" spans="1:75" ht="9" customHeight="1" x14ac:dyDescent="0.3">
      <c r="A27" s="74">
        <f>N5</f>
        <v>120</v>
      </c>
      <c r="B27" s="74"/>
      <c r="C27" s="76">
        <f>N6</f>
        <v>248.15</v>
      </c>
      <c r="D27" s="77"/>
      <c r="E27" s="78"/>
      <c r="F27" s="75">
        <f>O11</f>
        <v>250</v>
      </c>
      <c r="G27" s="75"/>
      <c r="H27" s="75"/>
      <c r="I27" s="72">
        <f t="shared" ref="I27:I30" si="11">F27-C27</f>
        <v>1.8499999999999943</v>
      </c>
      <c r="J27" s="71"/>
      <c r="K27" s="71"/>
      <c r="L27" s="75"/>
      <c r="M27" s="75"/>
      <c r="N27" s="75"/>
      <c r="O27" s="79"/>
      <c r="P27" s="80"/>
      <c r="Q27" s="81"/>
      <c r="R27" s="79"/>
      <c r="S27" s="80"/>
      <c r="T27" s="81"/>
      <c r="U27" s="75"/>
      <c r="V27" s="75"/>
      <c r="W27" s="75"/>
      <c r="X27" s="75"/>
      <c r="Y27" s="75"/>
      <c r="Z27" s="75"/>
      <c r="AA27" s="75"/>
      <c r="AB27" s="75"/>
      <c r="AC27" s="75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</row>
    <row r="28" spans="1:75" ht="9" customHeight="1" x14ac:dyDescent="0.3">
      <c r="A28" s="74"/>
      <c r="B28" s="74"/>
      <c r="C28" s="79"/>
      <c r="D28" s="80"/>
      <c r="E28" s="81"/>
      <c r="F28" s="75"/>
      <c r="G28" s="75"/>
      <c r="H28" s="75"/>
      <c r="I28" s="74"/>
      <c r="J28" s="74"/>
      <c r="K28" s="74"/>
      <c r="L28" s="75">
        <f t="shared" ref="L28:L29" si="12">(I27+I29)/2</f>
        <v>2.0499999999999972</v>
      </c>
      <c r="M28" s="75"/>
      <c r="N28" s="75"/>
      <c r="O28" s="76">
        <f>O8*L28</f>
        <v>4.0999999999999943</v>
      </c>
      <c r="P28" s="77"/>
      <c r="Q28" s="78"/>
      <c r="R28" s="76">
        <f>S9*L28*L28</f>
        <v>8.4049999999999763</v>
      </c>
      <c r="S28" s="77"/>
      <c r="T28" s="78"/>
      <c r="U28" s="75">
        <f t="shared" ref="U28:U29" si="13">O28+R28</f>
        <v>12.504999999999971</v>
      </c>
      <c r="V28" s="75"/>
      <c r="W28" s="75"/>
      <c r="X28" s="75">
        <f>O10</f>
        <v>30</v>
      </c>
      <c r="Y28" s="75"/>
      <c r="Z28" s="75"/>
      <c r="AA28" s="75">
        <f t="shared" ref="AA28:AA29" si="14">U28*X28</f>
        <v>375.14999999999912</v>
      </c>
      <c r="AB28" s="75"/>
      <c r="AC28" s="75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</row>
    <row r="29" spans="1:75" ht="9" customHeight="1" x14ac:dyDescent="0.3">
      <c r="A29" s="74">
        <f>Q5</f>
        <v>150</v>
      </c>
      <c r="B29" s="74"/>
      <c r="C29" s="76">
        <f>Q6</f>
        <v>247.75</v>
      </c>
      <c r="D29" s="77"/>
      <c r="E29" s="78"/>
      <c r="F29" s="75">
        <f>O11</f>
        <v>250</v>
      </c>
      <c r="G29" s="75"/>
      <c r="H29" s="75"/>
      <c r="I29" s="72">
        <f t="shared" ref="I29:I30" si="15">F29-C29</f>
        <v>2.25</v>
      </c>
      <c r="J29" s="71"/>
      <c r="K29" s="71"/>
      <c r="L29" s="75"/>
      <c r="M29" s="75"/>
      <c r="N29" s="75"/>
      <c r="O29" s="79"/>
      <c r="P29" s="80"/>
      <c r="Q29" s="81"/>
      <c r="R29" s="79"/>
      <c r="S29" s="80"/>
      <c r="T29" s="81"/>
      <c r="U29" s="75"/>
      <c r="V29" s="75"/>
      <c r="W29" s="75"/>
      <c r="X29" s="75"/>
      <c r="Y29" s="75"/>
      <c r="Z29" s="75"/>
      <c r="AA29" s="75"/>
      <c r="AB29" s="75"/>
      <c r="AC29" s="75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</row>
    <row r="30" spans="1:75" ht="9" customHeight="1" x14ac:dyDescent="0.3">
      <c r="A30" s="74"/>
      <c r="B30" s="74"/>
      <c r="C30" s="79"/>
      <c r="D30" s="80"/>
      <c r="E30" s="81"/>
      <c r="F30" s="75"/>
      <c r="G30" s="75"/>
      <c r="H30" s="75"/>
      <c r="I30" s="74"/>
      <c r="J30" s="74"/>
      <c r="K30" s="74"/>
      <c r="L30" s="82" t="s">
        <v>37</v>
      </c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4">
        <f>SUM(AA20:AC29)</f>
        <v>1145.2278749999971</v>
      </c>
      <c r="AB30" s="84"/>
      <c r="AC30" s="84"/>
      <c r="AD30" s="85" t="s">
        <v>38</v>
      </c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</row>
    <row r="31" spans="1:75" ht="9" customHeight="1" x14ac:dyDescent="0.3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7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9"/>
      <c r="AB31" s="89"/>
      <c r="AC31" s="89"/>
      <c r="AD31" s="85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</row>
    <row r="32" spans="1:75" ht="9" customHeight="1" x14ac:dyDescent="0.3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25"/>
      <c r="N32" s="25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</row>
    <row r="33" spans="1:75" ht="9" customHeight="1" x14ac:dyDescent="0.3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25"/>
      <c r="N33" s="25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</row>
    <row r="34" spans="1:75" ht="9" customHeight="1" x14ac:dyDescent="0.3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25"/>
      <c r="M34" s="25"/>
      <c r="N34" s="25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</row>
    <row r="35" spans="1:75" ht="9" customHeight="1" x14ac:dyDescent="0.3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25"/>
      <c r="M35" s="25"/>
      <c r="N35" s="25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</row>
    <row r="36" spans="1:75" ht="9" customHeight="1" x14ac:dyDescent="0.3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25"/>
      <c r="M36" s="25"/>
      <c r="N36" s="25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</row>
    <row r="37" spans="1:75" ht="9" customHeight="1" x14ac:dyDescent="0.3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</row>
    <row r="38" spans="1:75" ht="9" customHeight="1" x14ac:dyDescent="0.3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</row>
    <row r="39" spans="1:75" ht="9" customHeigh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90" t="s">
        <v>44</v>
      </c>
      <c r="AN39" s="90"/>
      <c r="AO39" s="90"/>
      <c r="AP39" s="90"/>
      <c r="AQ39" s="90"/>
      <c r="AR39" s="90"/>
      <c r="AS39" s="90"/>
      <c r="AT39" s="90"/>
      <c r="AU39" s="90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</row>
    <row r="40" spans="1:75" ht="9" customHeight="1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90"/>
      <c r="AN40" s="90"/>
      <c r="AO40" s="90"/>
      <c r="AP40" s="90"/>
      <c r="AQ40" s="90"/>
      <c r="AR40" s="90"/>
      <c r="AS40" s="90"/>
      <c r="AT40" s="90"/>
      <c r="AU40" s="90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</row>
    <row r="41" spans="1:75" ht="9" customHeight="1" x14ac:dyDescent="0.3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</row>
    <row r="42" spans="1:75" ht="9" customHeight="1" x14ac:dyDescent="0.3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</row>
    <row r="43" spans="1:75" ht="9" customHeight="1" x14ac:dyDescent="0.3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5"/>
      <c r="M43" s="25"/>
      <c r="N43" s="25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</row>
    <row r="44" spans="1:75" ht="9" customHeight="1" x14ac:dyDescent="0.3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</row>
    <row r="45" spans="1:75" ht="9" customHeight="1" x14ac:dyDescent="0.3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</row>
    <row r="46" spans="1:75" ht="9" customHeight="1" x14ac:dyDescent="0.3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</row>
    <row r="47" spans="1:75" ht="9" customHeight="1" x14ac:dyDescent="0.3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</row>
    <row r="48" spans="1:75" x14ac:dyDescent="0.3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</row>
    <row r="49" spans="1:75" x14ac:dyDescent="0.3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</row>
    <row r="50" spans="1:75" x14ac:dyDescent="0.3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</row>
    <row r="51" spans="1:75" x14ac:dyDescent="0.3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</row>
    <row r="52" spans="1:75" x14ac:dyDescent="0.3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</row>
    <row r="53" spans="1:75" x14ac:dyDescent="0.3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</row>
    <row r="54" spans="1:75" x14ac:dyDescent="0.3"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</row>
  </sheetData>
  <sheetProtection password="9B59" sheet="1" objects="1" scenarios="1" selectLockedCells="1"/>
  <mergeCells count="158">
    <mergeCell ref="A13:AA13"/>
    <mergeCell ref="B12:K12"/>
    <mergeCell ref="T6:V6"/>
    <mergeCell ref="T5:V5"/>
    <mergeCell ref="W5:Y5"/>
    <mergeCell ref="W6:Y6"/>
    <mergeCell ref="Z5:AB5"/>
    <mergeCell ref="Z6:AB6"/>
    <mergeCell ref="H5:J5"/>
    <mergeCell ref="K5:M5"/>
    <mergeCell ref="N5:P5"/>
    <mergeCell ref="Q5:S5"/>
    <mergeCell ref="E6:G6"/>
    <mergeCell ref="H6:J6"/>
    <mergeCell ref="K6:M6"/>
    <mergeCell ref="N6:P6"/>
    <mergeCell ref="Q6:S6"/>
    <mergeCell ref="B6:D6"/>
    <mergeCell ref="B5:D5"/>
    <mergeCell ref="E5:G5"/>
    <mergeCell ref="AF7:AO11"/>
    <mergeCell ref="AB13:AS13"/>
    <mergeCell ref="AB9:AC9"/>
    <mergeCell ref="AS9:AT9"/>
    <mergeCell ref="A15:B17"/>
    <mergeCell ref="C15:E17"/>
    <mergeCell ref="F15:H17"/>
    <mergeCell ref="I15:K16"/>
    <mergeCell ref="AC5:AE5"/>
    <mergeCell ref="AC6:AE6"/>
    <mergeCell ref="AB12:AS12"/>
    <mergeCell ref="AP9:AQ10"/>
    <mergeCell ref="AD9:AE10"/>
    <mergeCell ref="AF6:AJ6"/>
    <mergeCell ref="AK6:AL6"/>
    <mergeCell ref="O8:Q8"/>
    <mergeCell ref="O9:Q9"/>
    <mergeCell ref="O10:Q10"/>
    <mergeCell ref="O11:Q11"/>
    <mergeCell ref="O12:Q12"/>
    <mergeCell ref="B10:K10"/>
    <mergeCell ref="B8:K8"/>
    <mergeCell ref="B9:K9"/>
    <mergeCell ref="B11:K11"/>
    <mergeCell ref="A21:B22"/>
    <mergeCell ref="C21:E22"/>
    <mergeCell ref="F21:H22"/>
    <mergeCell ref="I21:K22"/>
    <mergeCell ref="A23:B24"/>
    <mergeCell ref="C23:E24"/>
    <mergeCell ref="F23:H24"/>
    <mergeCell ref="I23:K24"/>
    <mergeCell ref="A19:B20"/>
    <mergeCell ref="C19:E20"/>
    <mergeCell ref="F19:H20"/>
    <mergeCell ref="I19:K20"/>
    <mergeCell ref="A29:B30"/>
    <mergeCell ref="C29:E30"/>
    <mergeCell ref="F29:H30"/>
    <mergeCell ref="I29:K30"/>
    <mergeCell ref="A31:B32"/>
    <mergeCell ref="C31:E32"/>
    <mergeCell ref="F31:H32"/>
    <mergeCell ref="I31:K32"/>
    <mergeCell ref="A25:B26"/>
    <mergeCell ref="C25:E26"/>
    <mergeCell ref="F25:H26"/>
    <mergeCell ref="I25:K26"/>
    <mergeCell ref="A27:B28"/>
    <mergeCell ref="C27:E28"/>
    <mergeCell ref="F27:H28"/>
    <mergeCell ref="I27:K28"/>
    <mergeCell ref="A41:B42"/>
    <mergeCell ref="C41:E42"/>
    <mergeCell ref="F41:H42"/>
    <mergeCell ref="I41:K42"/>
    <mergeCell ref="L24:N25"/>
    <mergeCell ref="L26:N27"/>
    <mergeCell ref="L28:N29"/>
    <mergeCell ref="L32:N33"/>
    <mergeCell ref="L34:N35"/>
    <mergeCell ref="A37:B38"/>
    <mergeCell ref="C37:E38"/>
    <mergeCell ref="F37:H38"/>
    <mergeCell ref="I37:K38"/>
    <mergeCell ref="A39:B40"/>
    <mergeCell ref="C39:E40"/>
    <mergeCell ref="F39:H40"/>
    <mergeCell ref="I39:K40"/>
    <mergeCell ref="A33:B34"/>
    <mergeCell ref="C33:E34"/>
    <mergeCell ref="F33:H34"/>
    <mergeCell ref="I33:K34"/>
    <mergeCell ref="A35:B36"/>
    <mergeCell ref="C35:E36"/>
    <mergeCell ref="F35:H36"/>
    <mergeCell ref="X18:Z18"/>
    <mergeCell ref="L36:N37"/>
    <mergeCell ref="L38:N39"/>
    <mergeCell ref="L40:N41"/>
    <mergeCell ref="L42:N43"/>
    <mergeCell ref="I17:K17"/>
    <mergeCell ref="L15:N16"/>
    <mergeCell ref="L17:N17"/>
    <mergeCell ref="L30:Z31"/>
    <mergeCell ref="I35:K36"/>
    <mergeCell ref="L22:N23"/>
    <mergeCell ref="L20:N21"/>
    <mergeCell ref="O15:Q16"/>
    <mergeCell ref="O17:Q17"/>
    <mergeCell ref="U26:W27"/>
    <mergeCell ref="U28:W29"/>
    <mergeCell ref="X15:Z17"/>
    <mergeCell ref="X20:Z21"/>
    <mergeCell ref="X22:Z23"/>
    <mergeCell ref="X24:Z25"/>
    <mergeCell ref="X26:Z27"/>
    <mergeCell ref="O24:Q25"/>
    <mergeCell ref="O26:Q27"/>
    <mergeCell ref="O28:Q29"/>
    <mergeCell ref="R20:T21"/>
    <mergeCell ref="R22:T23"/>
    <mergeCell ref="R24:T25"/>
    <mergeCell ref="R26:T27"/>
    <mergeCell ref="R28:T29"/>
    <mergeCell ref="R15:T16"/>
    <mergeCell ref="R17:T17"/>
    <mergeCell ref="U15:W16"/>
    <mergeCell ref="U17:W17"/>
    <mergeCell ref="O20:Q21"/>
    <mergeCell ref="O22:Q23"/>
    <mergeCell ref="U20:W21"/>
    <mergeCell ref="U22:W23"/>
    <mergeCell ref="L19:AC19"/>
    <mergeCell ref="AA18:AC18"/>
    <mergeCell ref="A1:AT1"/>
    <mergeCell ref="A14:AC14"/>
    <mergeCell ref="AM39:AU40"/>
    <mergeCell ref="A2:AT3"/>
    <mergeCell ref="AD30:AD31"/>
    <mergeCell ref="A18:B18"/>
    <mergeCell ref="C18:E18"/>
    <mergeCell ref="F18:H18"/>
    <mergeCell ref="I18:K18"/>
    <mergeCell ref="L18:N18"/>
    <mergeCell ref="O18:Q18"/>
    <mergeCell ref="R18:T18"/>
    <mergeCell ref="U18:W18"/>
    <mergeCell ref="X28:Z29"/>
    <mergeCell ref="AA15:AC16"/>
    <mergeCell ref="AA17:AC17"/>
    <mergeCell ref="AA20:AC21"/>
    <mergeCell ref="AA22:AC23"/>
    <mergeCell ref="AA24:AC25"/>
    <mergeCell ref="AA26:AC27"/>
    <mergeCell ref="AA28:AC29"/>
    <mergeCell ref="AA30:AC31"/>
    <mergeCell ref="U24:W25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54"/>
  <sheetViews>
    <sheetView zoomScale="120" zoomScaleNormal="120" workbookViewId="0">
      <selection activeCell="Q6" sqref="Q6:S6"/>
    </sheetView>
  </sheetViews>
  <sheetFormatPr defaultColWidth="3.42578125" defaultRowHeight="16.5" x14ac:dyDescent="0.3"/>
  <cols>
    <col min="1" max="1" width="5" style="20" customWidth="1"/>
    <col min="2" max="2" width="3.42578125" style="20"/>
    <col min="3" max="3" width="3.5703125" style="20" customWidth="1"/>
    <col min="4" max="12" width="3.42578125" style="20"/>
    <col min="13" max="13" width="4.140625" style="20" customWidth="1"/>
    <col min="14" max="14" width="5" style="20" customWidth="1"/>
    <col min="15" max="15" width="3.7109375" style="20" customWidth="1"/>
    <col min="16" max="16" width="3.85546875" style="20" customWidth="1"/>
    <col min="17" max="17" width="4.42578125" style="20" customWidth="1"/>
    <col min="18" max="22" width="3.42578125" style="20"/>
    <col min="23" max="23" width="4" style="20" customWidth="1"/>
    <col min="24" max="24" width="3.7109375" style="20" customWidth="1"/>
    <col min="25" max="26" width="3.42578125" style="20"/>
    <col min="27" max="27" width="3.85546875" style="20" customWidth="1"/>
    <col min="28" max="28" width="3.7109375" style="20" customWidth="1"/>
    <col min="29" max="29" width="3.85546875" style="20" customWidth="1"/>
    <col min="30" max="43" width="3.42578125" style="20"/>
    <col min="44" max="44" width="3.42578125" style="20" customWidth="1"/>
    <col min="45" max="16384" width="3.42578125" style="20"/>
  </cols>
  <sheetData>
    <row r="1" spans="1:75" ht="17.25" thickBot="1" x14ac:dyDescent="0.35">
      <c r="A1" s="17" t="s">
        <v>41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9"/>
    </row>
    <row r="2" spans="1:75" ht="15.75" customHeight="1" x14ac:dyDescent="0.3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22"/>
      <c r="BG2" s="22"/>
      <c r="BH2" s="22"/>
      <c r="BI2" s="22"/>
      <c r="BJ2" s="22"/>
      <c r="BK2" s="22"/>
      <c r="BL2" s="22"/>
      <c r="BM2" s="22"/>
      <c r="BN2" s="22"/>
      <c r="BO2" s="22"/>
      <c r="BP2" s="22"/>
      <c r="BQ2" s="22"/>
      <c r="BR2" s="22"/>
      <c r="BS2" s="22"/>
    </row>
    <row r="3" spans="1:75" x14ac:dyDescent="0.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</row>
    <row r="4" spans="1:75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</row>
    <row r="5" spans="1:75" ht="15" customHeight="1" x14ac:dyDescent="0.3">
      <c r="A5" s="91" t="s">
        <v>1</v>
      </c>
      <c r="B5" s="1">
        <v>0</v>
      </c>
      <c r="C5" s="1"/>
      <c r="D5" s="1"/>
      <c r="E5" s="1">
        <v>30</v>
      </c>
      <c r="F5" s="1"/>
      <c r="G5" s="1"/>
      <c r="H5" s="1">
        <v>60</v>
      </c>
      <c r="I5" s="1"/>
      <c r="J5" s="1"/>
      <c r="K5" s="1">
        <v>90</v>
      </c>
      <c r="L5" s="1"/>
      <c r="M5" s="1"/>
      <c r="N5" s="1">
        <v>120</v>
      </c>
      <c r="O5" s="1"/>
      <c r="P5" s="1"/>
      <c r="Q5" s="1">
        <v>150</v>
      </c>
      <c r="R5" s="1"/>
      <c r="S5" s="1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</row>
    <row r="6" spans="1:75" x14ac:dyDescent="0.3">
      <c r="A6" s="91" t="s">
        <v>2</v>
      </c>
      <c r="B6" s="1">
        <v>248.14500000000001</v>
      </c>
      <c r="C6" s="1"/>
      <c r="D6" s="1"/>
      <c r="E6" s="1">
        <v>248.5</v>
      </c>
      <c r="F6" s="1"/>
      <c r="G6" s="1"/>
      <c r="H6" s="1">
        <v>249.25</v>
      </c>
      <c r="I6" s="1"/>
      <c r="J6" s="1"/>
      <c r="K6" s="1">
        <v>248.75</v>
      </c>
      <c r="L6" s="1"/>
      <c r="M6" s="1"/>
      <c r="N6" s="1">
        <v>248.15</v>
      </c>
      <c r="O6" s="1"/>
      <c r="P6" s="1"/>
      <c r="Q6" s="1">
        <v>247.75</v>
      </c>
      <c r="R6" s="1"/>
      <c r="S6" s="1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7" t="s">
        <v>17</v>
      </c>
      <c r="AG6" s="27"/>
      <c r="AH6" s="27"/>
      <c r="AI6" s="27"/>
      <c r="AJ6" s="27"/>
      <c r="AK6" s="25">
        <f>O8</f>
        <v>2</v>
      </c>
      <c r="AL6" s="25"/>
      <c r="AM6" s="28" t="s">
        <v>9</v>
      </c>
      <c r="AN6" s="28"/>
      <c r="AO6" s="28"/>
      <c r="AP6" s="26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26"/>
      <c r="BM6" s="26"/>
      <c r="BN6" s="26"/>
      <c r="BO6" s="26"/>
      <c r="BP6" s="26"/>
      <c r="BQ6" s="26"/>
      <c r="BR6" s="26"/>
      <c r="BS6" s="26"/>
    </row>
    <row r="7" spans="1:75" x14ac:dyDescent="0.3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9" t="s">
        <v>19</v>
      </c>
      <c r="AG7" s="29"/>
      <c r="AH7" s="29"/>
      <c r="AI7" s="29"/>
      <c r="AJ7" s="29"/>
      <c r="AK7" s="29"/>
      <c r="AL7" s="29"/>
      <c r="AM7" s="29"/>
      <c r="AN7" s="29"/>
      <c r="AO7" s="29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</row>
    <row r="8" spans="1:75" x14ac:dyDescent="0.3">
      <c r="A8" s="26"/>
      <c r="B8" s="30" t="s">
        <v>3</v>
      </c>
      <c r="C8" s="30"/>
      <c r="D8" s="30"/>
      <c r="E8" s="30"/>
      <c r="F8" s="30"/>
      <c r="G8" s="30"/>
      <c r="H8" s="30"/>
      <c r="I8" s="30"/>
      <c r="J8" s="30"/>
      <c r="K8" s="30"/>
      <c r="L8" s="31" t="s">
        <v>8</v>
      </c>
      <c r="M8" s="28" t="s">
        <v>11</v>
      </c>
      <c r="N8" s="32" t="s">
        <v>8</v>
      </c>
      <c r="O8" s="1">
        <v>2</v>
      </c>
      <c r="P8" s="1"/>
      <c r="Q8" s="1"/>
      <c r="R8" s="31" t="s">
        <v>9</v>
      </c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</row>
    <row r="9" spans="1:75" x14ac:dyDescent="0.3">
      <c r="A9" s="26"/>
      <c r="B9" s="30" t="s">
        <v>4</v>
      </c>
      <c r="C9" s="30"/>
      <c r="D9" s="30"/>
      <c r="E9" s="30"/>
      <c r="F9" s="30"/>
      <c r="G9" s="30"/>
      <c r="H9" s="30"/>
      <c r="I9" s="30"/>
      <c r="J9" s="30"/>
      <c r="K9" s="30"/>
      <c r="L9" s="31" t="s">
        <v>8</v>
      </c>
      <c r="M9" s="33" t="s">
        <v>12</v>
      </c>
      <c r="N9" s="34" t="s">
        <v>8</v>
      </c>
      <c r="O9" s="2" t="s">
        <v>10</v>
      </c>
      <c r="P9" s="2"/>
      <c r="Q9" s="2"/>
      <c r="R9" s="92" t="s">
        <v>8</v>
      </c>
      <c r="S9" s="4">
        <v>2</v>
      </c>
      <c r="T9" s="26"/>
      <c r="U9" s="26"/>
      <c r="V9" s="26"/>
      <c r="W9" s="26"/>
      <c r="X9" s="26"/>
      <c r="Y9" s="26"/>
      <c r="Z9" s="26"/>
      <c r="AA9" s="26" t="s">
        <v>20</v>
      </c>
      <c r="AB9" s="35" t="str">
        <f>O9</f>
        <v>2 : 1</v>
      </c>
      <c r="AC9" s="25"/>
      <c r="AD9" s="36" t="s">
        <v>18</v>
      </c>
      <c r="AE9" s="36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37" t="s">
        <v>18</v>
      </c>
      <c r="AQ9" s="37"/>
      <c r="AR9" s="26" t="s">
        <v>20</v>
      </c>
      <c r="AS9" s="35" t="str">
        <f>O9</f>
        <v>2 : 1</v>
      </c>
      <c r="AT9" s="25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</row>
    <row r="10" spans="1:75" x14ac:dyDescent="0.3">
      <c r="A10" s="26"/>
      <c r="B10" s="30" t="s">
        <v>5</v>
      </c>
      <c r="C10" s="30"/>
      <c r="D10" s="30"/>
      <c r="E10" s="30"/>
      <c r="F10" s="30"/>
      <c r="G10" s="30"/>
      <c r="H10" s="30"/>
      <c r="I10" s="30"/>
      <c r="J10" s="30"/>
      <c r="K10" s="30"/>
      <c r="L10" s="31" t="s">
        <v>8</v>
      </c>
      <c r="M10" s="28" t="s">
        <v>13</v>
      </c>
      <c r="N10" s="32" t="s">
        <v>8</v>
      </c>
      <c r="O10" s="1">
        <v>30</v>
      </c>
      <c r="P10" s="1"/>
      <c r="Q10" s="1"/>
      <c r="R10" s="31" t="s">
        <v>9</v>
      </c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36"/>
      <c r="AE10" s="36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37"/>
      <c r="AQ10" s="37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</row>
    <row r="11" spans="1:75" x14ac:dyDescent="0.3">
      <c r="A11" s="26"/>
      <c r="B11" s="30" t="s">
        <v>7</v>
      </c>
      <c r="C11" s="30"/>
      <c r="D11" s="30"/>
      <c r="E11" s="30"/>
      <c r="F11" s="30"/>
      <c r="G11" s="30"/>
      <c r="H11" s="30"/>
      <c r="I11" s="30"/>
      <c r="J11" s="30"/>
      <c r="K11" s="30"/>
      <c r="L11" s="31" t="s">
        <v>8</v>
      </c>
      <c r="M11" s="38" t="s">
        <v>14</v>
      </c>
      <c r="N11" s="39" t="s">
        <v>8</v>
      </c>
      <c r="O11" s="3">
        <v>250</v>
      </c>
      <c r="P11" s="3"/>
      <c r="Q11" s="3"/>
      <c r="R11" s="31" t="s">
        <v>9</v>
      </c>
      <c r="S11" s="26"/>
      <c r="T11" s="26"/>
      <c r="U11" s="26"/>
      <c r="V11" s="26"/>
      <c r="W11" s="26"/>
      <c r="X11" s="26"/>
      <c r="Y11" s="26"/>
      <c r="Z11" s="26"/>
      <c r="AA11" s="26"/>
      <c r="AB11" s="28"/>
      <c r="AC11" s="28"/>
      <c r="AD11" s="28"/>
      <c r="AE11" s="28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8"/>
      <c r="AQ11" s="28"/>
      <c r="AR11" s="28"/>
      <c r="AS11" s="28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</row>
    <row r="12" spans="1:75" ht="18" x14ac:dyDescent="0.3">
      <c r="A12" s="26"/>
      <c r="B12" s="30" t="s">
        <v>6</v>
      </c>
      <c r="C12" s="30"/>
      <c r="D12" s="30"/>
      <c r="E12" s="30"/>
      <c r="F12" s="30"/>
      <c r="G12" s="30"/>
      <c r="H12" s="30"/>
      <c r="I12" s="30"/>
      <c r="J12" s="30"/>
      <c r="K12" s="30"/>
      <c r="L12" s="31" t="s">
        <v>8</v>
      </c>
      <c r="M12" s="28" t="s">
        <v>15</v>
      </c>
      <c r="N12" s="32" t="s">
        <v>8</v>
      </c>
      <c r="O12" s="25" t="s">
        <v>16</v>
      </c>
      <c r="P12" s="25"/>
      <c r="Q12" s="25"/>
      <c r="R12" s="28"/>
      <c r="S12" s="26"/>
      <c r="T12" s="26"/>
      <c r="U12" s="26"/>
      <c r="V12" s="26"/>
      <c r="W12" s="26"/>
      <c r="X12" s="26"/>
      <c r="Y12" s="26"/>
      <c r="Z12" s="26"/>
      <c r="AA12" s="26"/>
      <c r="AB12" s="25" t="s">
        <v>27</v>
      </c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6"/>
      <c r="AU12" s="26"/>
      <c r="AV12" s="26"/>
      <c r="AW12" s="26"/>
      <c r="AX12" s="26"/>
      <c r="AY12" s="26"/>
      <c r="AZ12" s="26"/>
      <c r="BA12" s="26"/>
      <c r="BB12" s="26"/>
      <c r="BC12" s="26"/>
      <c r="BD12" s="26"/>
      <c r="BE12" s="26"/>
      <c r="BF12" s="26"/>
      <c r="BG12" s="26"/>
      <c r="BH12" s="26"/>
      <c r="BI12" s="26"/>
      <c r="BJ12" s="26"/>
      <c r="BK12" s="26"/>
      <c r="BL12" s="26"/>
      <c r="BM12" s="26"/>
      <c r="BN12" s="26"/>
      <c r="BO12" s="26"/>
      <c r="BP12" s="26"/>
      <c r="BQ12" s="26"/>
      <c r="BR12" s="26"/>
      <c r="BS12" s="26"/>
    </row>
    <row r="13" spans="1:75" ht="18.75" thickBot="1" x14ac:dyDescent="0.35">
      <c r="A13" s="93" t="s">
        <v>46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40" t="s">
        <v>28</v>
      </c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</row>
    <row r="14" spans="1:75" ht="17.25" thickBot="1" x14ac:dyDescent="0.35">
      <c r="A14" s="41" t="s">
        <v>42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3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</row>
    <row r="15" spans="1:75" ht="16.5" customHeight="1" x14ac:dyDescent="0.3">
      <c r="A15" s="45" t="s">
        <v>21</v>
      </c>
      <c r="B15" s="46"/>
      <c r="C15" s="47" t="s">
        <v>22</v>
      </c>
      <c r="D15" s="47"/>
      <c r="E15" s="47"/>
      <c r="F15" s="48" t="s">
        <v>23</v>
      </c>
      <c r="G15" s="48"/>
      <c r="H15" s="48"/>
      <c r="I15" s="48" t="s">
        <v>24</v>
      </c>
      <c r="J15" s="48"/>
      <c r="K15" s="48"/>
      <c r="L15" s="48" t="s">
        <v>25</v>
      </c>
      <c r="M15" s="48"/>
      <c r="N15" s="48"/>
      <c r="O15" s="48" t="s">
        <v>32</v>
      </c>
      <c r="P15" s="48"/>
      <c r="Q15" s="48"/>
      <c r="R15" s="48" t="s">
        <v>33</v>
      </c>
      <c r="S15" s="48"/>
      <c r="T15" s="48"/>
      <c r="U15" s="47" t="s">
        <v>30</v>
      </c>
      <c r="V15" s="47"/>
      <c r="W15" s="47"/>
      <c r="X15" s="48" t="s">
        <v>34</v>
      </c>
      <c r="Y15" s="48"/>
      <c r="Z15" s="48"/>
      <c r="AA15" s="49" t="s">
        <v>35</v>
      </c>
      <c r="AB15" s="49"/>
      <c r="AC15" s="50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</row>
    <row r="16" spans="1:75" ht="19.5" customHeight="1" x14ac:dyDescent="0.3">
      <c r="A16" s="51"/>
      <c r="B16" s="52"/>
      <c r="C16" s="53"/>
      <c r="D16" s="53"/>
      <c r="E16" s="53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3"/>
      <c r="V16" s="53"/>
      <c r="W16" s="53"/>
      <c r="X16" s="54"/>
      <c r="Y16" s="54"/>
      <c r="Z16" s="54"/>
      <c r="AA16" s="55"/>
      <c r="AB16" s="55"/>
      <c r="AC16" s="5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</row>
    <row r="17" spans="1:75" ht="17.25" customHeight="1" x14ac:dyDescent="0.3">
      <c r="A17" s="51"/>
      <c r="B17" s="52"/>
      <c r="C17" s="53"/>
      <c r="D17" s="53"/>
      <c r="E17" s="53"/>
      <c r="F17" s="54"/>
      <c r="G17" s="54"/>
      <c r="H17" s="54"/>
      <c r="I17" s="57" t="s">
        <v>26</v>
      </c>
      <c r="J17" s="57"/>
      <c r="K17" s="57"/>
      <c r="L17" s="58" t="s">
        <v>43</v>
      </c>
      <c r="M17" s="58"/>
      <c r="N17" s="58"/>
      <c r="O17" s="57" t="s">
        <v>45</v>
      </c>
      <c r="P17" s="57"/>
      <c r="Q17" s="57"/>
      <c r="R17" s="59" t="s">
        <v>29</v>
      </c>
      <c r="S17" s="59"/>
      <c r="T17" s="59"/>
      <c r="U17" s="59" t="s">
        <v>31</v>
      </c>
      <c r="V17" s="59"/>
      <c r="W17" s="59"/>
      <c r="X17" s="54"/>
      <c r="Y17" s="54"/>
      <c r="Z17" s="54"/>
      <c r="AA17" s="59" t="s">
        <v>36</v>
      </c>
      <c r="AB17" s="59"/>
      <c r="AC17" s="60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</row>
    <row r="18" spans="1:75" ht="14.25" customHeight="1" thickBot="1" x14ac:dyDescent="0.35">
      <c r="A18" s="61" t="s">
        <v>9</v>
      </c>
      <c r="B18" s="62"/>
      <c r="C18" s="63" t="s">
        <v>9</v>
      </c>
      <c r="D18" s="64"/>
      <c r="E18" s="65"/>
      <c r="F18" s="66" t="s">
        <v>9</v>
      </c>
      <c r="G18" s="67"/>
      <c r="H18" s="62"/>
      <c r="I18" s="66" t="s">
        <v>9</v>
      </c>
      <c r="J18" s="67"/>
      <c r="K18" s="62"/>
      <c r="L18" s="68" t="s">
        <v>9</v>
      </c>
      <c r="M18" s="68"/>
      <c r="N18" s="68"/>
      <c r="O18" s="69" t="s">
        <v>39</v>
      </c>
      <c r="P18" s="69"/>
      <c r="Q18" s="69"/>
      <c r="R18" s="69" t="s">
        <v>39</v>
      </c>
      <c r="S18" s="69"/>
      <c r="T18" s="69"/>
      <c r="U18" s="69" t="s">
        <v>39</v>
      </c>
      <c r="V18" s="69"/>
      <c r="W18" s="69"/>
      <c r="X18" s="68" t="s">
        <v>9</v>
      </c>
      <c r="Y18" s="68"/>
      <c r="Z18" s="68"/>
      <c r="AA18" s="69" t="s">
        <v>40</v>
      </c>
      <c r="AB18" s="69"/>
      <c r="AC18" s="70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</row>
    <row r="19" spans="1:75" ht="9" customHeight="1" x14ac:dyDescent="0.3">
      <c r="A19" s="5"/>
      <c r="B19" s="5"/>
      <c r="C19" s="6"/>
      <c r="D19" s="6"/>
      <c r="E19" s="6"/>
      <c r="F19" s="6"/>
      <c r="G19" s="6"/>
      <c r="H19" s="6"/>
      <c r="I19" s="6"/>
      <c r="J19" s="5"/>
      <c r="K19" s="5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</row>
    <row r="20" spans="1:75" ht="9" customHeight="1" x14ac:dyDescent="0.3">
      <c r="A20" s="7"/>
      <c r="B20" s="7"/>
      <c r="C20" s="8"/>
      <c r="D20" s="8"/>
      <c r="E20" s="8"/>
      <c r="F20" s="8"/>
      <c r="G20" s="8"/>
      <c r="H20" s="8"/>
      <c r="I20" s="7"/>
      <c r="J20" s="7"/>
      <c r="K20" s="7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</row>
    <row r="21" spans="1:75" ht="9" customHeight="1" x14ac:dyDescent="0.3">
      <c r="A21" s="7"/>
      <c r="B21" s="7"/>
      <c r="C21" s="9"/>
      <c r="D21" s="10"/>
      <c r="E21" s="11"/>
      <c r="F21" s="8"/>
      <c r="G21" s="8"/>
      <c r="H21" s="8"/>
      <c r="I21" s="6"/>
      <c r="J21" s="5"/>
      <c r="K21" s="5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</row>
    <row r="22" spans="1:75" ht="9" customHeight="1" x14ac:dyDescent="0.3">
      <c r="A22" s="7"/>
      <c r="B22" s="7"/>
      <c r="C22" s="12"/>
      <c r="D22" s="13"/>
      <c r="E22" s="14"/>
      <c r="F22" s="8"/>
      <c r="G22" s="8"/>
      <c r="H22" s="8"/>
      <c r="I22" s="7"/>
      <c r="J22" s="7"/>
      <c r="K22" s="7"/>
      <c r="L22" s="8"/>
      <c r="M22" s="8"/>
      <c r="N22" s="8"/>
      <c r="O22" s="9"/>
      <c r="P22" s="10"/>
      <c r="Q22" s="11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</row>
    <row r="23" spans="1:75" ht="9" customHeight="1" x14ac:dyDescent="0.3">
      <c r="A23" s="7"/>
      <c r="B23" s="7"/>
      <c r="C23" s="9"/>
      <c r="D23" s="10"/>
      <c r="E23" s="11"/>
      <c r="F23" s="8"/>
      <c r="G23" s="8"/>
      <c r="H23" s="8"/>
      <c r="I23" s="6"/>
      <c r="J23" s="5"/>
      <c r="K23" s="5"/>
      <c r="L23" s="8"/>
      <c r="M23" s="8"/>
      <c r="N23" s="8"/>
      <c r="O23" s="12"/>
      <c r="P23" s="13"/>
      <c r="Q23" s="14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</row>
    <row r="24" spans="1:75" ht="9" customHeight="1" x14ac:dyDescent="0.3">
      <c r="A24" s="7"/>
      <c r="B24" s="7"/>
      <c r="C24" s="12"/>
      <c r="D24" s="13"/>
      <c r="E24" s="14"/>
      <c r="F24" s="8"/>
      <c r="G24" s="8"/>
      <c r="H24" s="8"/>
      <c r="I24" s="7"/>
      <c r="J24" s="7"/>
      <c r="K24" s="7"/>
      <c r="L24" s="8"/>
      <c r="M24" s="8"/>
      <c r="N24" s="8"/>
      <c r="O24" s="9"/>
      <c r="P24" s="10"/>
      <c r="Q24" s="11"/>
      <c r="R24" s="9"/>
      <c r="S24" s="10"/>
      <c r="T24" s="11"/>
      <c r="U24" s="8"/>
      <c r="V24" s="8"/>
      <c r="W24" s="8"/>
      <c r="X24" s="8"/>
      <c r="Y24" s="8"/>
      <c r="Z24" s="8"/>
      <c r="AA24" s="8"/>
      <c r="AB24" s="8"/>
      <c r="AC24" s="8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</row>
    <row r="25" spans="1:75" ht="9" customHeight="1" x14ac:dyDescent="0.3">
      <c r="A25" s="7"/>
      <c r="B25" s="7"/>
      <c r="C25" s="9"/>
      <c r="D25" s="10"/>
      <c r="E25" s="11"/>
      <c r="F25" s="8"/>
      <c r="G25" s="8"/>
      <c r="H25" s="8"/>
      <c r="I25" s="6"/>
      <c r="J25" s="5"/>
      <c r="K25" s="5"/>
      <c r="L25" s="8"/>
      <c r="M25" s="8"/>
      <c r="N25" s="8"/>
      <c r="O25" s="12"/>
      <c r="P25" s="13"/>
      <c r="Q25" s="14"/>
      <c r="R25" s="12"/>
      <c r="S25" s="13"/>
      <c r="T25" s="14"/>
      <c r="U25" s="8"/>
      <c r="V25" s="8"/>
      <c r="W25" s="8"/>
      <c r="X25" s="8"/>
      <c r="Y25" s="8"/>
      <c r="Z25" s="8"/>
      <c r="AA25" s="8"/>
      <c r="AB25" s="8"/>
      <c r="AC25" s="8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</row>
    <row r="26" spans="1:75" ht="9" customHeight="1" x14ac:dyDescent="0.3">
      <c r="A26" s="7"/>
      <c r="B26" s="7"/>
      <c r="C26" s="12"/>
      <c r="D26" s="13"/>
      <c r="E26" s="14"/>
      <c r="F26" s="8"/>
      <c r="G26" s="8"/>
      <c r="H26" s="8"/>
      <c r="I26" s="7"/>
      <c r="J26" s="7"/>
      <c r="K26" s="7"/>
      <c r="L26" s="8"/>
      <c r="M26" s="8"/>
      <c r="N26" s="8"/>
      <c r="O26" s="9"/>
      <c r="P26" s="10"/>
      <c r="Q26" s="11"/>
      <c r="R26" s="9"/>
      <c r="S26" s="10"/>
      <c r="T26" s="11"/>
      <c r="U26" s="8"/>
      <c r="V26" s="8"/>
      <c r="W26" s="8"/>
      <c r="X26" s="8"/>
      <c r="Y26" s="8"/>
      <c r="Z26" s="8"/>
      <c r="AA26" s="8"/>
      <c r="AB26" s="8"/>
      <c r="AC26" s="8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</row>
    <row r="27" spans="1:75" ht="9" customHeight="1" x14ac:dyDescent="0.3">
      <c r="A27" s="7"/>
      <c r="B27" s="7"/>
      <c r="C27" s="9"/>
      <c r="D27" s="10"/>
      <c r="E27" s="11"/>
      <c r="F27" s="8"/>
      <c r="G27" s="8"/>
      <c r="H27" s="8"/>
      <c r="I27" s="6"/>
      <c r="J27" s="5"/>
      <c r="K27" s="5"/>
      <c r="L27" s="8"/>
      <c r="M27" s="8"/>
      <c r="N27" s="8"/>
      <c r="O27" s="12"/>
      <c r="P27" s="13"/>
      <c r="Q27" s="14"/>
      <c r="R27" s="12"/>
      <c r="S27" s="13"/>
      <c r="T27" s="14"/>
      <c r="U27" s="8"/>
      <c r="V27" s="8"/>
      <c r="W27" s="8"/>
      <c r="X27" s="8"/>
      <c r="Y27" s="8"/>
      <c r="Z27" s="8"/>
      <c r="AA27" s="8"/>
      <c r="AB27" s="8"/>
      <c r="AC27" s="8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</row>
    <row r="28" spans="1:75" ht="9" customHeight="1" x14ac:dyDescent="0.3">
      <c r="A28" s="7"/>
      <c r="B28" s="7"/>
      <c r="C28" s="12"/>
      <c r="D28" s="13"/>
      <c r="E28" s="14"/>
      <c r="F28" s="8"/>
      <c r="G28" s="8"/>
      <c r="H28" s="8"/>
      <c r="I28" s="7"/>
      <c r="J28" s="7"/>
      <c r="K28" s="7"/>
      <c r="L28" s="8"/>
      <c r="M28" s="8"/>
      <c r="N28" s="8"/>
      <c r="O28" s="9"/>
      <c r="P28" s="10"/>
      <c r="Q28" s="11"/>
      <c r="R28" s="9"/>
      <c r="S28" s="10"/>
      <c r="T28" s="11"/>
      <c r="U28" s="8"/>
      <c r="V28" s="8"/>
      <c r="W28" s="8"/>
      <c r="X28" s="8"/>
      <c r="Y28" s="8"/>
      <c r="Z28" s="8"/>
      <c r="AA28" s="8"/>
      <c r="AB28" s="8"/>
      <c r="AC28" s="8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</row>
    <row r="29" spans="1:75" ht="9" customHeight="1" x14ac:dyDescent="0.3">
      <c r="A29" s="7"/>
      <c r="B29" s="7"/>
      <c r="C29" s="9"/>
      <c r="D29" s="10"/>
      <c r="E29" s="11"/>
      <c r="F29" s="8"/>
      <c r="G29" s="8"/>
      <c r="H29" s="8"/>
      <c r="I29" s="6"/>
      <c r="J29" s="5"/>
      <c r="K29" s="5"/>
      <c r="L29" s="8"/>
      <c r="M29" s="8"/>
      <c r="N29" s="8"/>
      <c r="O29" s="12"/>
      <c r="P29" s="13"/>
      <c r="Q29" s="14"/>
      <c r="R29" s="12"/>
      <c r="S29" s="13"/>
      <c r="T29" s="14"/>
      <c r="U29" s="8"/>
      <c r="V29" s="8"/>
      <c r="W29" s="8"/>
      <c r="X29" s="8"/>
      <c r="Y29" s="8"/>
      <c r="Z29" s="8"/>
      <c r="AA29" s="8"/>
      <c r="AB29" s="8"/>
      <c r="AC29" s="8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</row>
    <row r="30" spans="1:75" ht="9" customHeight="1" x14ac:dyDescent="0.3">
      <c r="A30" s="7"/>
      <c r="B30" s="7"/>
      <c r="C30" s="12"/>
      <c r="D30" s="13"/>
      <c r="E30" s="14"/>
      <c r="F30" s="8"/>
      <c r="G30" s="8"/>
      <c r="H30" s="8"/>
      <c r="I30" s="7"/>
      <c r="J30" s="7"/>
      <c r="K30" s="7"/>
      <c r="L30" s="82" t="s">
        <v>37</v>
      </c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15"/>
      <c r="AB30" s="15"/>
      <c r="AC30" s="15"/>
      <c r="AD30" s="85" t="s">
        <v>38</v>
      </c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</row>
    <row r="31" spans="1:75" ht="9" customHeight="1" x14ac:dyDescent="0.3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7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16"/>
      <c r="AB31" s="16"/>
      <c r="AC31" s="16"/>
      <c r="AD31" s="85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</row>
    <row r="32" spans="1:75" ht="9" customHeight="1" x14ac:dyDescent="0.3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25"/>
      <c r="N32" s="25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</row>
    <row r="33" spans="1:75" ht="9" customHeight="1" x14ac:dyDescent="0.3">
      <c r="A33" s="86"/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25"/>
      <c r="N33" s="25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</row>
    <row r="34" spans="1:75" ht="9" customHeight="1" x14ac:dyDescent="0.3">
      <c r="A34" s="86"/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25"/>
      <c r="M34" s="25"/>
      <c r="N34" s="25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</row>
    <row r="35" spans="1:75" ht="9" customHeight="1" x14ac:dyDescent="0.3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25"/>
      <c r="M35" s="25"/>
      <c r="N35" s="25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</row>
    <row r="36" spans="1:75" ht="9" customHeight="1" x14ac:dyDescent="0.3">
      <c r="A36" s="86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25"/>
      <c r="M36" s="25"/>
      <c r="N36" s="25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</row>
    <row r="37" spans="1:75" ht="9" customHeight="1" x14ac:dyDescent="0.3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</row>
    <row r="38" spans="1:75" ht="9" customHeight="1" x14ac:dyDescent="0.3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</row>
    <row r="39" spans="1:75" ht="9" customHeight="1" x14ac:dyDescent="0.3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90" t="s">
        <v>44</v>
      </c>
      <c r="AN39" s="90"/>
      <c r="AO39" s="90"/>
      <c r="AP39" s="90"/>
      <c r="AQ39" s="90"/>
      <c r="AR39" s="90"/>
      <c r="AS39" s="90"/>
      <c r="AT39" s="90"/>
      <c r="AU39" s="90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</row>
    <row r="40" spans="1:75" ht="9" customHeight="1" x14ac:dyDescent="0.3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90"/>
      <c r="AN40" s="90"/>
      <c r="AO40" s="90"/>
      <c r="AP40" s="90"/>
      <c r="AQ40" s="90"/>
      <c r="AR40" s="90"/>
      <c r="AS40" s="90"/>
      <c r="AT40" s="90"/>
      <c r="AU40" s="90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</row>
    <row r="41" spans="1:75" ht="9" customHeight="1" x14ac:dyDescent="0.3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</row>
    <row r="42" spans="1:75" ht="9" customHeight="1" x14ac:dyDescent="0.3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</row>
    <row r="43" spans="1:75" ht="9" customHeight="1" x14ac:dyDescent="0.3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5"/>
      <c r="M43" s="25"/>
      <c r="N43" s="25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</row>
    <row r="44" spans="1:75" ht="9" customHeight="1" x14ac:dyDescent="0.3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</row>
    <row r="45" spans="1:75" ht="9" customHeight="1" x14ac:dyDescent="0.3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</row>
    <row r="46" spans="1:75" ht="9" customHeight="1" x14ac:dyDescent="0.3">
      <c r="A46" s="26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</row>
    <row r="47" spans="1:75" ht="9" customHeight="1" x14ac:dyDescent="0.3">
      <c r="A47" s="26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</row>
    <row r="48" spans="1:75" x14ac:dyDescent="0.3">
      <c r="A48" s="26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</row>
    <row r="49" spans="1:75" x14ac:dyDescent="0.3">
      <c r="A49" s="26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</row>
    <row r="50" spans="1:75" x14ac:dyDescent="0.3">
      <c r="A50" s="26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</row>
    <row r="51" spans="1:75" x14ac:dyDescent="0.3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</row>
    <row r="52" spans="1:75" x14ac:dyDescent="0.3">
      <c r="A52" s="26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</row>
    <row r="53" spans="1:75" x14ac:dyDescent="0.3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</row>
    <row r="54" spans="1:75" x14ac:dyDescent="0.3"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</row>
  </sheetData>
  <sheetProtection password="9B59" sheet="1" objects="1" scenarios="1" selectLockedCells="1"/>
  <mergeCells count="158">
    <mergeCell ref="AM39:AU40"/>
    <mergeCell ref="L40:N41"/>
    <mergeCell ref="A41:B42"/>
    <mergeCell ref="C41:E42"/>
    <mergeCell ref="F41:H42"/>
    <mergeCell ref="I41:K42"/>
    <mergeCell ref="L42:N43"/>
    <mergeCell ref="I37:K38"/>
    <mergeCell ref="L38:N39"/>
    <mergeCell ref="A39:B40"/>
    <mergeCell ref="C39:E40"/>
    <mergeCell ref="F39:H40"/>
    <mergeCell ref="I39:K40"/>
    <mergeCell ref="I33:K34"/>
    <mergeCell ref="L34:N35"/>
    <mergeCell ref="A35:B36"/>
    <mergeCell ref="C35:E36"/>
    <mergeCell ref="F35:H36"/>
    <mergeCell ref="I35:K36"/>
    <mergeCell ref="L36:N37"/>
    <mergeCell ref="A37:B38"/>
    <mergeCell ref="C37:E38"/>
    <mergeCell ref="F37:H38"/>
    <mergeCell ref="AA30:AC31"/>
    <mergeCell ref="AD30:AD31"/>
    <mergeCell ref="A31:B32"/>
    <mergeCell ref="C31:E32"/>
    <mergeCell ref="F31:H32"/>
    <mergeCell ref="I31:K32"/>
    <mergeCell ref="L32:N33"/>
    <mergeCell ref="A33:B34"/>
    <mergeCell ref="C33:E34"/>
    <mergeCell ref="F33:H34"/>
    <mergeCell ref="O28:Q29"/>
    <mergeCell ref="R28:T29"/>
    <mergeCell ref="U28:W29"/>
    <mergeCell ref="X28:Z29"/>
    <mergeCell ref="AA28:AC29"/>
    <mergeCell ref="A29:B30"/>
    <mergeCell ref="C29:E30"/>
    <mergeCell ref="F29:H30"/>
    <mergeCell ref="I29:K30"/>
    <mergeCell ref="L30:Z31"/>
    <mergeCell ref="O26:Q27"/>
    <mergeCell ref="R26:T27"/>
    <mergeCell ref="U26:W27"/>
    <mergeCell ref="X26:Z27"/>
    <mergeCell ref="AA26:AC27"/>
    <mergeCell ref="A27:B28"/>
    <mergeCell ref="C27:E28"/>
    <mergeCell ref="F27:H28"/>
    <mergeCell ref="I27:K28"/>
    <mergeCell ref="L28:N29"/>
    <mergeCell ref="O24:Q25"/>
    <mergeCell ref="R24:T25"/>
    <mergeCell ref="U24:W25"/>
    <mergeCell ref="X24:Z25"/>
    <mergeCell ref="AA24:AC25"/>
    <mergeCell ref="A25:B26"/>
    <mergeCell ref="C25:E26"/>
    <mergeCell ref="F25:H26"/>
    <mergeCell ref="I25:K26"/>
    <mergeCell ref="L26:N27"/>
    <mergeCell ref="O22:Q23"/>
    <mergeCell ref="R22:T23"/>
    <mergeCell ref="U22:W23"/>
    <mergeCell ref="X22:Z23"/>
    <mergeCell ref="AA22:AC23"/>
    <mergeCell ref="A23:B24"/>
    <mergeCell ref="C23:E24"/>
    <mergeCell ref="F23:H24"/>
    <mergeCell ref="I23:K24"/>
    <mergeCell ref="L24:N25"/>
    <mergeCell ref="O20:Q21"/>
    <mergeCell ref="R20:T21"/>
    <mergeCell ref="U20:W21"/>
    <mergeCell ref="X20:Z21"/>
    <mergeCell ref="AA20:AC21"/>
    <mergeCell ref="A21:B22"/>
    <mergeCell ref="C21:E22"/>
    <mergeCell ref="F21:H22"/>
    <mergeCell ref="I21:K22"/>
    <mergeCell ref="L22:N23"/>
    <mergeCell ref="R18:T18"/>
    <mergeCell ref="U18:W18"/>
    <mergeCell ref="X18:Z18"/>
    <mergeCell ref="AA18:AC18"/>
    <mergeCell ref="A19:B20"/>
    <mergeCell ref="C19:E20"/>
    <mergeCell ref="F19:H20"/>
    <mergeCell ref="I19:K20"/>
    <mergeCell ref="L19:AC19"/>
    <mergeCell ref="L20:N21"/>
    <mergeCell ref="A18:B18"/>
    <mergeCell ref="C18:E18"/>
    <mergeCell ref="F18:H18"/>
    <mergeCell ref="I18:K18"/>
    <mergeCell ref="L18:N18"/>
    <mergeCell ref="O18:Q18"/>
    <mergeCell ref="R15:T16"/>
    <mergeCell ref="U15:W16"/>
    <mergeCell ref="X15:Z17"/>
    <mergeCell ref="AA15:AC16"/>
    <mergeCell ref="I17:K17"/>
    <mergeCell ref="L17:N17"/>
    <mergeCell ref="O17:Q17"/>
    <mergeCell ref="R17:T17"/>
    <mergeCell ref="U17:W17"/>
    <mergeCell ref="AA17:AC17"/>
    <mergeCell ref="A15:B17"/>
    <mergeCell ref="C15:E17"/>
    <mergeCell ref="F15:H17"/>
    <mergeCell ref="I15:K16"/>
    <mergeCell ref="L15:N16"/>
    <mergeCell ref="O15:Q16"/>
    <mergeCell ref="B12:K12"/>
    <mergeCell ref="O12:Q12"/>
    <mergeCell ref="AB12:AS12"/>
    <mergeCell ref="A13:AA13"/>
    <mergeCell ref="AB13:AS13"/>
    <mergeCell ref="A14:AC14"/>
    <mergeCell ref="AD9:AE10"/>
    <mergeCell ref="AP9:AQ10"/>
    <mergeCell ref="AS9:AT9"/>
    <mergeCell ref="B10:K10"/>
    <mergeCell ref="O10:Q10"/>
    <mergeCell ref="B11:K11"/>
    <mergeCell ref="O11:Q11"/>
    <mergeCell ref="Z6:AB6"/>
    <mergeCell ref="AC6:AE6"/>
    <mergeCell ref="AF6:AJ6"/>
    <mergeCell ref="AK6:AL6"/>
    <mergeCell ref="AF7:AO11"/>
    <mergeCell ref="B8:K8"/>
    <mergeCell ref="O8:Q8"/>
    <mergeCell ref="B9:K9"/>
    <mergeCell ref="O9:Q9"/>
    <mergeCell ref="AB9:AC9"/>
    <mergeCell ref="Z5:AB5"/>
    <mergeCell ref="AC5:AE5"/>
    <mergeCell ref="B6:D6"/>
    <mergeCell ref="E6:G6"/>
    <mergeCell ref="H6:J6"/>
    <mergeCell ref="K6:M6"/>
    <mergeCell ref="N6:P6"/>
    <mergeCell ref="Q6:S6"/>
    <mergeCell ref="T6:V6"/>
    <mergeCell ref="W6:Y6"/>
    <mergeCell ref="A1:AT1"/>
    <mergeCell ref="A2:AT3"/>
    <mergeCell ref="B5:D5"/>
    <mergeCell ref="E5:G5"/>
    <mergeCell ref="H5:J5"/>
    <mergeCell ref="K5:M5"/>
    <mergeCell ref="N5:P5"/>
    <mergeCell ref="Q5:S5"/>
    <mergeCell ref="T5:V5"/>
    <mergeCell ref="W5:Y5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Earthwork Example</vt:lpstr>
      <vt:lpstr>Practice Sheet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User1</cp:lastModifiedBy>
  <dcterms:created xsi:type="dcterms:W3CDTF">2018-01-17T22:41:51Z</dcterms:created>
  <dcterms:modified xsi:type="dcterms:W3CDTF">2018-01-18T03:48:15Z</dcterms:modified>
</cp:coreProperties>
</file>